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D:\FL20230729PAK\Product\"/>
    </mc:Choice>
  </mc:AlternateContent>
  <xr:revisionPtr revIDLastSave="0" documentId="13_ncr:1_{F4870716-C450-45E7-96C9-2F8896D7DC45}" xr6:coauthVersionLast="47" xr6:coauthVersionMax="47" xr10:uidLastSave="{00000000-0000-0000-0000-000000000000}"/>
  <bookViews>
    <workbookView xWindow="-120" yWindow="-120" windowWidth="29040" windowHeight="15720" xr2:uid="{C43ACA62-BE95-436C-A26E-3B46B6D349CA}"/>
  </bookViews>
  <sheets>
    <sheet name="Statistics by province level" sheetId="2" r:id="rId1"/>
    <sheet name="Statistics by district level"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9" i="2" l="1"/>
  <c r="J168" i="2"/>
  <c r="J167" i="2"/>
  <c r="J166" i="2"/>
  <c r="J165" i="2"/>
  <c r="J164" i="2"/>
  <c r="J163" i="2"/>
  <c r="J162" i="2"/>
  <c r="J161" i="2"/>
  <c r="J160" i="2"/>
  <c r="J159" i="2"/>
  <c r="J158" i="2"/>
  <c r="J157" i="2"/>
  <c r="J156" i="2"/>
  <c r="J155" i="2"/>
  <c r="J154" i="2"/>
  <c r="J153" i="2"/>
  <c r="J152" i="2"/>
  <c r="J151" i="2"/>
  <c r="J150" i="2"/>
  <c r="J149" i="2"/>
  <c r="J148" i="2"/>
  <c r="J147" i="2"/>
  <c r="J146" i="2"/>
  <c r="J145" i="2"/>
  <c r="J144" i="2"/>
  <c r="J143" i="2"/>
  <c r="J142" i="2"/>
  <c r="J141" i="2"/>
  <c r="I140" i="2"/>
  <c r="H140" i="2"/>
  <c r="G140" i="2"/>
  <c r="F140" i="2"/>
  <c r="E140" i="2"/>
  <c r="D140" i="2"/>
  <c r="J139" i="2"/>
  <c r="J138" i="2"/>
  <c r="J137" i="2"/>
  <c r="J136" i="2"/>
  <c r="J135" i="2"/>
  <c r="J134" i="2"/>
  <c r="J133" i="2"/>
  <c r="J132" i="2"/>
  <c r="J131" i="2"/>
  <c r="J130" i="2"/>
  <c r="J129" i="2"/>
  <c r="J128" i="2"/>
  <c r="J127" i="2"/>
  <c r="J126" i="2"/>
  <c r="J125" i="2"/>
  <c r="J124" i="2"/>
  <c r="J123" i="2"/>
  <c r="J122" i="2"/>
  <c r="J121" i="2"/>
  <c r="J120" i="2"/>
  <c r="J119" i="2"/>
  <c r="J118" i="2"/>
  <c r="J117" i="2"/>
  <c r="J116" i="2"/>
  <c r="J115" i="2"/>
  <c r="J114" i="2"/>
  <c r="J113" i="2"/>
  <c r="J112" i="2"/>
  <c r="J111" i="2"/>
  <c r="J110" i="2"/>
  <c r="J109" i="2"/>
  <c r="J108" i="2"/>
  <c r="J107" i="2"/>
  <c r="J106" i="2"/>
  <c r="J105" i="2"/>
  <c r="J104" i="2"/>
  <c r="I103" i="2"/>
  <c r="H103" i="2"/>
  <c r="G103" i="2"/>
  <c r="F103" i="2"/>
  <c r="E103" i="2"/>
  <c r="D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I67" i="2"/>
  <c r="H67" i="2"/>
  <c r="G67" i="2"/>
  <c r="F67" i="2"/>
  <c r="E67" i="2"/>
  <c r="D67" i="2"/>
  <c r="J66" i="2"/>
  <c r="I65" i="2"/>
  <c r="H65" i="2"/>
  <c r="G65" i="2"/>
  <c r="F65" i="2"/>
  <c r="E65" i="2"/>
  <c r="D65" i="2"/>
  <c r="J64" i="2"/>
  <c r="J63" i="2"/>
  <c r="J62" i="2"/>
  <c r="J61" i="2"/>
  <c r="J60" i="2"/>
  <c r="J59" i="2"/>
  <c r="J58" i="2"/>
  <c r="J57" i="2"/>
  <c r="J56" i="2"/>
  <c r="J55" i="2"/>
  <c r="J54" i="2"/>
  <c r="J53" i="2"/>
  <c r="J52" i="2"/>
  <c r="J51" i="2"/>
  <c r="I50" i="2"/>
  <c r="J50" i="2" s="1"/>
  <c r="H50" i="2"/>
  <c r="G50" i="2"/>
  <c r="F50" i="2"/>
  <c r="E50" i="2"/>
  <c r="D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I14" i="2"/>
  <c r="H14" i="2"/>
  <c r="G14" i="2"/>
  <c r="F14" i="2"/>
  <c r="E14" i="2"/>
  <c r="D14" i="2"/>
  <c r="J13" i="2"/>
  <c r="J12" i="2"/>
  <c r="J11" i="2"/>
  <c r="J10" i="2"/>
  <c r="J9" i="2"/>
  <c r="J8" i="2"/>
  <c r="J7" i="2"/>
  <c r="J6" i="2"/>
  <c r="J5" i="2"/>
  <c r="J4" i="2"/>
  <c r="I3" i="2"/>
  <c r="H3" i="2"/>
  <c r="G3" i="2"/>
  <c r="F3" i="2"/>
  <c r="E3" i="2"/>
  <c r="D3" i="2"/>
  <c r="J4" i="1"/>
  <c r="D50" i="1"/>
  <c r="J6" i="1"/>
  <c r="J7" i="1"/>
  <c r="J8" i="1"/>
  <c r="J9" i="1"/>
  <c r="J10" i="1"/>
  <c r="J11" i="1"/>
  <c r="J12" i="1"/>
  <c r="J13"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5" i="1"/>
  <c r="J3" i="1"/>
  <c r="E2" i="1"/>
  <c r="F2" i="1"/>
  <c r="G2" i="1"/>
  <c r="E103" i="1"/>
  <c r="F103" i="1"/>
  <c r="G103" i="1"/>
  <c r="H103" i="1"/>
  <c r="I103" i="1"/>
  <c r="J103" i="1" s="1"/>
  <c r="D103" i="1"/>
  <c r="D2" i="1" s="1"/>
  <c r="E140" i="1"/>
  <c r="F140" i="1"/>
  <c r="G140" i="1"/>
  <c r="H140" i="1"/>
  <c r="I140" i="1"/>
  <c r="D140" i="1"/>
  <c r="E67" i="1"/>
  <c r="F67" i="1"/>
  <c r="G67" i="1"/>
  <c r="H67" i="1"/>
  <c r="I67" i="1"/>
  <c r="D67" i="1"/>
  <c r="E65" i="1"/>
  <c r="F65" i="1"/>
  <c r="G65" i="1"/>
  <c r="H65" i="1"/>
  <c r="I65" i="1"/>
  <c r="D65" i="1"/>
  <c r="E50" i="1"/>
  <c r="F50" i="1"/>
  <c r="G50" i="1"/>
  <c r="H50" i="1"/>
  <c r="I50" i="1"/>
  <c r="J50" i="1" s="1"/>
  <c r="E14" i="1"/>
  <c r="F14" i="1"/>
  <c r="G14" i="1"/>
  <c r="H14" i="1"/>
  <c r="I14" i="1"/>
  <c r="J14" i="1" s="1"/>
  <c r="D14" i="1"/>
  <c r="E3" i="1"/>
  <c r="F3" i="1"/>
  <c r="G3" i="1"/>
  <c r="H3" i="1"/>
  <c r="I3" i="1"/>
  <c r="D3" i="1"/>
  <c r="J3" i="2" l="1"/>
  <c r="J14" i="2"/>
  <c r="J140" i="2"/>
  <c r="J103" i="2"/>
  <c r="J67" i="2"/>
  <c r="D2" i="2"/>
  <c r="H2" i="2"/>
  <c r="I2" i="2"/>
  <c r="E2" i="2"/>
  <c r="F2" i="2"/>
  <c r="G2" i="2"/>
  <c r="H2" i="1"/>
  <c r="I2" i="1"/>
  <c r="J2" i="1" s="1"/>
  <c r="J2" i="2" l="1"/>
</calcChain>
</file>

<file path=xl/sharedStrings.xml><?xml version="1.0" encoding="utf-8"?>
<sst xmlns="http://schemas.openxmlformats.org/spreadsheetml/2006/main" count="365" uniqueCount="185">
  <si>
    <t>Bagh</t>
  </si>
  <si>
    <t>Pakistan</t>
  </si>
  <si>
    <t>Bhimber</t>
  </si>
  <si>
    <t>Jhelum Valley</t>
  </si>
  <si>
    <t>Haveli</t>
  </si>
  <si>
    <t>Kotli</t>
  </si>
  <si>
    <t>Mirpur</t>
  </si>
  <si>
    <t>Muzaffarabad</t>
  </si>
  <si>
    <t>Neelum</t>
  </si>
  <si>
    <t>Poonch</t>
  </si>
  <si>
    <t>Sudhnoti</t>
  </si>
  <si>
    <t>Awaran</t>
  </si>
  <si>
    <t>Balochistan</t>
  </si>
  <si>
    <t>Barkhan</t>
  </si>
  <si>
    <t>Chagai</t>
  </si>
  <si>
    <t>Dera Bugti</t>
  </si>
  <si>
    <t>Gwadar</t>
  </si>
  <si>
    <t>Harnai</t>
  </si>
  <si>
    <t>Jaffarabad</t>
  </si>
  <si>
    <t>Jhal Magsi</t>
  </si>
  <si>
    <t>Kachhi</t>
  </si>
  <si>
    <t>Kalat</t>
  </si>
  <si>
    <t>Kech</t>
  </si>
  <si>
    <t>Kharan</t>
  </si>
  <si>
    <t>Khuzdar</t>
  </si>
  <si>
    <t>Killa Abdullah</t>
  </si>
  <si>
    <t>Killa Saifullah</t>
  </si>
  <si>
    <t>Kohlu</t>
  </si>
  <si>
    <t>Lasbela</t>
  </si>
  <si>
    <t>Lehri</t>
  </si>
  <si>
    <t>Loralai</t>
  </si>
  <si>
    <t>Mastung</t>
  </si>
  <si>
    <t>Musakhel</t>
  </si>
  <si>
    <t>Nasirabad</t>
  </si>
  <si>
    <t>Nushki</t>
  </si>
  <si>
    <t>Panjgur</t>
  </si>
  <si>
    <t>Pishin</t>
  </si>
  <si>
    <t>Quetta</t>
  </si>
  <si>
    <t>Sherani</t>
  </si>
  <si>
    <t>Sibi</t>
  </si>
  <si>
    <t>Sohbatpur</t>
  </si>
  <si>
    <t>Washuk</t>
  </si>
  <si>
    <t>Zhob</t>
  </si>
  <si>
    <t>Ziarat</t>
  </si>
  <si>
    <t>Shaheed Sikandarabad</t>
  </si>
  <si>
    <t>Duki</t>
  </si>
  <si>
    <t>Chaman</t>
  </si>
  <si>
    <t>Astore</t>
  </si>
  <si>
    <t>Diamir</t>
  </si>
  <si>
    <t>Ghanche</t>
  </si>
  <si>
    <t>Ghizer</t>
  </si>
  <si>
    <t>Gilgit</t>
  </si>
  <si>
    <t>Hunza</t>
  </si>
  <si>
    <t>Skardu</t>
  </si>
  <si>
    <t>Nagar</t>
  </si>
  <si>
    <t>Kharmang</t>
  </si>
  <si>
    <t>Shigar</t>
  </si>
  <si>
    <t>Darel</t>
  </si>
  <si>
    <t>Tangir</t>
  </si>
  <si>
    <t>Gupis-Yasin</t>
  </si>
  <si>
    <t>Rondu</t>
  </si>
  <si>
    <t>Islamabad</t>
  </si>
  <si>
    <t>Abbottabad</t>
  </si>
  <si>
    <t>Khyber Pakhtunkhwa</t>
  </si>
  <si>
    <t>Bajaur</t>
  </si>
  <si>
    <t>Bannu</t>
  </si>
  <si>
    <t>Batagram</t>
  </si>
  <si>
    <t>Buner</t>
  </si>
  <si>
    <t>Charsadda</t>
  </si>
  <si>
    <t>Chitral Lower</t>
  </si>
  <si>
    <t>Chitral Upper</t>
  </si>
  <si>
    <t>D. I. Khan</t>
  </si>
  <si>
    <t>Hangu</t>
  </si>
  <si>
    <t>Haripur</t>
  </si>
  <si>
    <t>Karak</t>
  </si>
  <si>
    <t>Khyber</t>
  </si>
  <si>
    <t>Kohat</t>
  </si>
  <si>
    <t>Kohistan Lower</t>
  </si>
  <si>
    <t>Kohistan Upper</t>
  </si>
  <si>
    <t>Kolai Palas Kohistan</t>
  </si>
  <si>
    <t>Kurram</t>
  </si>
  <si>
    <t>Lakki Marwat</t>
  </si>
  <si>
    <t>Lower Dir</t>
  </si>
  <si>
    <t>Malakand</t>
  </si>
  <si>
    <t>Mansehra</t>
  </si>
  <si>
    <t>Mardan</t>
  </si>
  <si>
    <t>Mohmand</t>
  </si>
  <si>
    <t>North Waziristan</t>
  </si>
  <si>
    <t>Nowshera</t>
  </si>
  <si>
    <t>Orakzai</t>
  </si>
  <si>
    <t>Peshawar</t>
  </si>
  <si>
    <t>Shangla</t>
  </si>
  <si>
    <t>South Waziristan</t>
  </si>
  <si>
    <t>Swabi</t>
  </si>
  <si>
    <t>Swat</t>
  </si>
  <si>
    <t>Tank</t>
  </si>
  <si>
    <t>Tor Ghar</t>
  </si>
  <si>
    <t>Upper Dir</t>
  </si>
  <si>
    <t>Attock</t>
  </si>
  <si>
    <t>Punjab</t>
  </si>
  <si>
    <t>Bahawalnagar</t>
  </si>
  <si>
    <t>Bahawalpur</t>
  </si>
  <si>
    <t>Bhakkar</t>
  </si>
  <si>
    <t>Chakwal</t>
  </si>
  <si>
    <t>Chiniot</t>
  </si>
  <si>
    <t>Dera Ghazi Khan</t>
  </si>
  <si>
    <t>Faisalabad</t>
  </si>
  <si>
    <t>Gujranwala</t>
  </si>
  <si>
    <t>Gujrat</t>
  </si>
  <si>
    <t>Hafizabad</t>
  </si>
  <si>
    <t>Jhang</t>
  </si>
  <si>
    <t>Jhelum</t>
  </si>
  <si>
    <t>Kasur</t>
  </si>
  <si>
    <t>Khanewal</t>
  </si>
  <si>
    <t>Khushab</t>
  </si>
  <si>
    <t>Lahore</t>
  </si>
  <si>
    <t>Leiah</t>
  </si>
  <si>
    <t>Lodhran</t>
  </si>
  <si>
    <t>Mandi Bahauddin</t>
  </si>
  <si>
    <t>Mianwali</t>
  </si>
  <si>
    <t>Multan</t>
  </si>
  <si>
    <t>Muzaffargarh</t>
  </si>
  <si>
    <t>Nankana Sahib</t>
  </si>
  <si>
    <t>Narowal</t>
  </si>
  <si>
    <t>Okara</t>
  </si>
  <si>
    <t>Pakpattan</t>
  </si>
  <si>
    <t>Rahim Yar Khan</t>
  </si>
  <si>
    <t>Rajanpur</t>
  </si>
  <si>
    <t>Rawalpindi</t>
  </si>
  <si>
    <t>Sahiwal</t>
  </si>
  <si>
    <t>Sargodha</t>
  </si>
  <si>
    <t>Sheikhupura</t>
  </si>
  <si>
    <t>Sialkot</t>
  </si>
  <si>
    <t>Toba Tek Singh</t>
  </si>
  <si>
    <t>Vehari</t>
  </si>
  <si>
    <t>Badin</t>
  </si>
  <si>
    <t>Sindh</t>
  </si>
  <si>
    <t>Central Karachi</t>
  </si>
  <si>
    <t>Dadu</t>
  </si>
  <si>
    <t>East Karachi</t>
  </si>
  <si>
    <t>Ghotki</t>
  </si>
  <si>
    <t>Hyderabad</t>
  </si>
  <si>
    <t>Jacobabad</t>
  </si>
  <si>
    <t>Jamshoro</t>
  </si>
  <si>
    <t>Kambar Shahdad Kot</t>
  </si>
  <si>
    <t>Kashmore</t>
  </si>
  <si>
    <t>Khairpur</t>
  </si>
  <si>
    <t>Korangi Karachi</t>
  </si>
  <si>
    <t>Larkana</t>
  </si>
  <si>
    <t>Malir Karachi</t>
  </si>
  <si>
    <t>Matiari</t>
  </si>
  <si>
    <t>Mirpur Khas</t>
  </si>
  <si>
    <t>Naushahro Feroze</t>
  </si>
  <si>
    <t>Sanghar</t>
  </si>
  <si>
    <t>Shaheed Benazir Abad</t>
  </si>
  <si>
    <t>Shikarpur</t>
  </si>
  <si>
    <t>South Karachi</t>
  </si>
  <si>
    <t>Sujawal</t>
  </si>
  <si>
    <t>Sukkur</t>
  </si>
  <si>
    <t>Tando Allahyar</t>
  </si>
  <si>
    <t>Tando Muhammad Khan</t>
  </si>
  <si>
    <t>Tharparkar</t>
  </si>
  <si>
    <t>Thatta</t>
  </si>
  <si>
    <t>Umer Kot</t>
  </si>
  <si>
    <t>West Karachi</t>
  </si>
  <si>
    <t xml:space="preserve"> Population in 
analyzed area 
[26-30 July 2023]</t>
  </si>
  <si>
    <t>Population potentially exposed in analyzed area [26-30 July 2023]</t>
  </si>
  <si>
    <t>Population potentially exposed in analyzed area  [26-30 July 2023] (%)</t>
  </si>
  <si>
    <r>
      <t xml:space="preserve">Azad Kashmir </t>
    </r>
    <r>
      <rPr>
        <vertAlign val="superscript"/>
        <sz val="11"/>
        <color theme="1"/>
        <rFont val="Arial Narrow"/>
        <family val="2"/>
      </rPr>
      <t>(2)</t>
    </r>
  </si>
  <si>
    <r>
      <t>Gilgit Baltistan</t>
    </r>
    <r>
      <rPr>
        <vertAlign val="superscript"/>
        <sz val="11"/>
        <color theme="1"/>
        <rFont val="Arial Narrow"/>
        <family val="2"/>
      </rPr>
      <t xml:space="preserve"> (2)</t>
    </r>
  </si>
  <si>
    <t>Population data: WorldPop [2020]</t>
  </si>
  <si>
    <t>Boundary data: Pakistan Census Office (PCO)</t>
  </si>
  <si>
    <t>Analysis: United Nations Satellite Centre (UNOSAT)</t>
  </si>
  <si>
    <t>(1) The designations employed and the presentation of material on this table do not imply the expression of any opinion whatsoever on the part of the Secretariat of the United Nations concerning the legal status of any country, territory, city or area or of its authorities, or concerning the delimitation of its frontiers or boundaries.</t>
  </si>
  <si>
    <t>(2) The final status of Jammu and Kashmir has not been agreed upon by the parties. The boundary and names do not imply official endorsement or acceptance by the United Nations.</t>
  </si>
  <si>
    <t>Satellite data:  Between 26 to 30 July 2023</t>
  </si>
  <si>
    <r>
      <t>Total area of Country/ Province/ District/ 
(km</t>
    </r>
    <r>
      <rPr>
        <b/>
        <vertAlign val="superscript"/>
        <sz val="11"/>
        <color theme="1"/>
        <rFont val="Arial Narrow"/>
        <family val="2"/>
      </rPr>
      <t>2</t>
    </r>
    <r>
      <rPr>
        <b/>
        <sz val="11"/>
        <color theme="1"/>
        <rFont val="Arial Narrow"/>
        <family val="2"/>
      </rPr>
      <t>)</t>
    </r>
  </si>
  <si>
    <r>
      <t>Analysed area 
(in cloud free zone) 
[26-30 July 2023]
(km</t>
    </r>
    <r>
      <rPr>
        <b/>
        <vertAlign val="superscript"/>
        <sz val="11"/>
        <color theme="1"/>
        <rFont val="Arial Narrow"/>
        <family val="2"/>
      </rPr>
      <t>2</t>
    </r>
    <r>
      <rPr>
        <b/>
        <sz val="11"/>
        <color theme="1"/>
        <rFont val="Arial Narrow"/>
        <family val="2"/>
      </rPr>
      <t>)</t>
    </r>
  </si>
  <si>
    <r>
      <t>Maximum flood 
water extent 
[26-30 July 2023]
(km</t>
    </r>
    <r>
      <rPr>
        <b/>
        <vertAlign val="superscript"/>
        <sz val="11"/>
        <color theme="1"/>
        <rFont val="Arial Narrow"/>
        <family val="2"/>
      </rPr>
      <t>2</t>
    </r>
    <r>
      <rPr>
        <b/>
        <sz val="11"/>
        <color theme="1"/>
        <rFont val="Arial Narrow"/>
        <family val="2"/>
      </rPr>
      <t>)</t>
    </r>
  </si>
  <si>
    <r>
      <t xml:space="preserve">Country / Province / District </t>
    </r>
    <r>
      <rPr>
        <b/>
        <vertAlign val="superscript"/>
        <sz val="11"/>
        <color theme="1"/>
        <rFont val="Arial Narrow"/>
        <family val="2"/>
      </rPr>
      <t>(1)</t>
    </r>
  </si>
  <si>
    <t xml:space="preserve">Total population in  province </t>
  </si>
  <si>
    <r>
      <t xml:space="preserve">Country / Province </t>
    </r>
    <r>
      <rPr>
        <b/>
        <vertAlign val="superscript"/>
        <sz val="11"/>
        <color theme="1"/>
        <rFont val="Arial Narrow"/>
        <family val="2"/>
      </rPr>
      <t>(1)</t>
    </r>
  </si>
  <si>
    <t>&lt; 1%</t>
  </si>
  <si>
    <t>Population potentially exposed in analyzed area  
[26-30 July 2023] 
(%)</t>
  </si>
  <si>
    <t>Population potentially exposed in analyzed area 
[26-30 July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</si>
</sst>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87" formatCode="_(* #,##0_);_(* \(#,##0\);_(* &quot;-&quot;??_);_(@_)"/>
  </numFmts>
  <fonts count="8" x14ac:knownFonts="1">
    <font>
      <sz val="11"/>
      <color theme="1"/>
      <name val="Tahoma"/>
      <family val="2"/>
      <scheme val="minor"/>
    </font>
    <font>
      <sz val="11"/>
      <color theme="1"/>
      <name val="Tahoma"/>
      <family val="2"/>
      <scheme val="minor"/>
    </font>
    <font>
      <sz val="11"/>
      <color theme="1"/>
      <name val="Arial Narrow"/>
      <family val="2"/>
    </font>
    <font>
      <b/>
      <sz val="11"/>
      <color theme="1"/>
      <name val="Arial Narrow"/>
      <family val="2"/>
    </font>
    <font>
      <sz val="12"/>
      <color theme="1"/>
      <name val="Arial Narrow"/>
      <family val="2"/>
    </font>
    <font>
      <b/>
      <vertAlign val="superscript"/>
      <sz val="11"/>
      <color theme="1"/>
      <name val="Arial Narrow"/>
      <family val="2"/>
    </font>
    <font>
      <b/>
      <sz val="13"/>
      <color theme="1"/>
      <name val="Arial Narrow"/>
      <family val="2"/>
    </font>
    <font>
      <vertAlign val="superscript"/>
      <sz val="11"/>
      <color theme="1"/>
      <name val="Arial Narrow"/>
      <family val="2"/>
    </font>
  </fonts>
  <fills count="5">
    <fill>
      <patternFill patternType="none"/>
    </fill>
    <fill>
      <patternFill patternType="gray125"/>
    </fill>
    <fill>
      <patternFill patternType="solid">
        <fgColor theme="9" tint="0.39997558519241921"/>
        <bgColor indexed="64"/>
      </patternFill>
    </fill>
    <fill>
      <patternFill patternType="solid">
        <fgColor theme="0" tint="-0.34998626667073579"/>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0">
    <xf numFmtId="0" fontId="0" fillId="0" borderId="0" xfId="0"/>
    <xf numFmtId="0" fontId="2" fillId="0" borderId="0" xfId="0" applyFont="1"/>
    <xf numFmtId="0" fontId="3" fillId="0" borderId="0" xfId="0" applyFont="1"/>
    <xf numFmtId="0" fontId="3" fillId="0" borderId="0" xfId="0" applyFont="1" applyAlignment="1">
      <alignment horizontal="center" vertical="center" wrapText="1"/>
    </xf>
    <xf numFmtId="187" fontId="2" fillId="0" borderId="0" xfId="1" applyNumberFormat="1" applyFont="1"/>
    <xf numFmtId="43" fontId="2" fillId="0" borderId="0" xfId="0" applyNumberFormat="1" applyFont="1"/>
    <xf numFmtId="187" fontId="2" fillId="0" borderId="0" xfId="0" applyNumberFormat="1" applyFont="1" applyBorder="1"/>
    <xf numFmtId="187" fontId="2" fillId="0" borderId="0" xfId="1" applyNumberFormat="1" applyFont="1" applyBorder="1"/>
    <xf numFmtId="43" fontId="2" fillId="0" borderId="0" xfId="0" applyNumberFormat="1" applyFont="1" applyBorder="1"/>
    <xf numFmtId="0" fontId="2" fillId="0" borderId="0" xfId="0" applyFont="1" applyBorder="1"/>
    <xf numFmtId="43" fontId="4" fillId="0" borderId="0" xfId="1" applyNumberFormat="1" applyFont="1" applyBorder="1"/>
    <xf numFmtId="187" fontId="4" fillId="0" borderId="0" xfId="1" applyNumberFormat="1" applyFont="1" applyBorder="1"/>
    <xf numFmtId="0" fontId="6" fillId="0" borderId="0" xfId="0" applyFont="1"/>
    <xf numFmtId="9" fontId="2" fillId="0" borderId="0" xfId="2" applyFont="1" applyBorder="1"/>
    <xf numFmtId="0" fontId="6" fillId="3" borderId="0" xfId="0" applyFont="1" applyFill="1"/>
    <xf numFmtId="187" fontId="6" fillId="3" borderId="0" xfId="0" applyNumberFormat="1" applyFont="1" applyFill="1" applyBorder="1"/>
    <xf numFmtId="9" fontId="6" fillId="3" borderId="0" xfId="2" applyFont="1" applyFill="1" applyBorder="1"/>
    <xf numFmtId="0" fontId="3" fillId="4" borderId="0" xfId="0" applyFont="1" applyFill="1"/>
    <xf numFmtId="187" fontId="3" fillId="4" borderId="0" xfId="0" applyNumberFormat="1" applyFont="1" applyFill="1" applyBorder="1"/>
    <xf numFmtId="9" fontId="3" fillId="4" borderId="0" xfId="2" applyFont="1" applyFill="1" applyBorder="1"/>
    <xf numFmtId="0" fontId="2" fillId="4" borderId="0" xfId="0" applyFont="1" applyFill="1"/>
    <xf numFmtId="43" fontId="4" fillId="0" borderId="0" xfId="1" applyNumberFormat="1" applyFont="1" applyFill="1" applyBorder="1"/>
    <xf numFmtId="187" fontId="4" fillId="0" borderId="0" xfId="1" applyNumberFormat="1" applyFont="1" applyFill="1" applyBorder="1"/>
    <xf numFmtId="0" fontId="2" fillId="0" borderId="0" xfId="0" applyFont="1" applyFill="1"/>
    <xf numFmtId="187" fontId="2" fillId="0" borderId="0" xfId="0" applyNumberFormat="1" applyFont="1" applyFill="1" applyBorder="1"/>
    <xf numFmtId="187" fontId="2" fillId="0" borderId="0" xfId="1" applyNumberFormat="1" applyFont="1" applyFill="1" applyBorder="1"/>
    <xf numFmtId="9" fontId="2" fillId="0" borderId="0" xfId="2" applyFont="1" applyFill="1" applyBorder="1"/>
    <xf numFmtId="0" fontId="2" fillId="4" borderId="0" xfId="0" applyFont="1" applyFill="1" applyAlignment="1">
      <alignment vertical="center"/>
    </xf>
    <xf numFmtId="0" fontId="2" fillId="4"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vertical="center" wrapText="1"/>
    </xf>
    <xf numFmtId="0" fontId="2" fillId="4" borderId="0" xfId="0" applyFont="1" applyFill="1" applyAlignment="1">
      <alignment horizontal="lef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0" xfId="0" applyFont="1" applyFill="1"/>
    <xf numFmtId="43" fontId="2" fillId="0" borderId="0" xfId="0" applyNumberFormat="1" applyFont="1" applyFill="1" applyBorder="1"/>
    <xf numFmtId="0" fontId="2" fillId="0" borderId="0" xfId="0" applyFont="1" applyFill="1" applyBorder="1"/>
    <xf numFmtId="9" fontId="2" fillId="0" borderId="0" xfId="2" applyFont="1" applyFill="1" applyBorder="1" applyAlignment="1">
      <alignment horizontal="right"/>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A0539-1661-46DF-AB2E-B3B51C6EA0E2}">
  <dimension ref="A1:N176"/>
  <sheetViews>
    <sheetView tabSelected="1" workbookViewId="0">
      <selection activeCell="M174" sqref="M174"/>
    </sheetView>
  </sheetViews>
  <sheetFormatPr defaultRowHeight="16.5" x14ac:dyDescent="0.3"/>
  <cols>
    <col min="1" max="1" width="3.75" style="1" customWidth="1"/>
    <col min="2" max="2" width="4.375" style="1" customWidth="1"/>
    <col min="3" max="3" width="13.125" style="1" customWidth="1"/>
    <col min="4" max="5" width="12.25" style="1" customWidth="1"/>
    <col min="6" max="6" width="15.75" style="4" customWidth="1"/>
    <col min="7" max="7" width="14.25" style="4" customWidth="1"/>
    <col min="8" max="8" width="13.875" style="5" customWidth="1"/>
    <col min="9" max="9" width="14.5" style="1" customWidth="1"/>
    <col min="10" max="10" width="15.25" style="1" customWidth="1"/>
    <col min="11" max="16384" width="9" style="1"/>
  </cols>
  <sheetData>
    <row r="1" spans="1:10" s="3" customFormat="1" ht="109.5" customHeight="1" x14ac:dyDescent="0.2">
      <c r="A1" s="32" t="s">
        <v>181</v>
      </c>
      <c r="B1" s="33"/>
      <c r="C1" s="34"/>
      <c r="D1" s="35" t="s">
        <v>176</v>
      </c>
      <c r="E1" s="35" t="s">
        <v>180</v>
      </c>
      <c r="F1" s="35" t="s">
        <v>177</v>
      </c>
      <c r="G1" s="35" t="s">
        <v>165</v>
      </c>
      <c r="H1" s="35" t="s">
        <v>178</v>
      </c>
      <c r="I1" s="35" t="s">
        <v>184</v>
      </c>
      <c r="J1" s="35" t="s">
        <v>183</v>
      </c>
    </row>
    <row r="2" spans="1:10" s="12" customFormat="1" ht="17.25" x14ac:dyDescent="0.3">
      <c r="A2" s="14" t="s">
        <v>1</v>
      </c>
      <c r="B2" s="14"/>
      <c r="C2" s="14"/>
      <c r="D2" s="15">
        <f>D3+D14+D50+D65+D67+D103+D140</f>
        <v>877964.6739099999</v>
      </c>
      <c r="E2" s="15">
        <f t="shared" ref="E2:I2" si="0">E3+E14+E50+E65+E67+E103+E140</f>
        <v>231088952.39900398</v>
      </c>
      <c r="F2" s="15">
        <f t="shared" si="0"/>
        <v>722749.18315200007</v>
      </c>
      <c r="G2" s="15">
        <f t="shared" si="0"/>
        <v>208155558.74094397</v>
      </c>
      <c r="H2" s="15">
        <f t="shared" si="0"/>
        <v>26976.326782999997</v>
      </c>
      <c r="I2" s="15">
        <f t="shared" si="0"/>
        <v>10051860.408461001</v>
      </c>
      <c r="J2" s="16">
        <f>I2/G2</f>
        <v>4.8290136805670666E-2</v>
      </c>
    </row>
    <row r="3" spans="1:10" s="2" customFormat="1" ht="18" x14ac:dyDescent="0.3">
      <c r="B3" s="36" t="s">
        <v>168</v>
      </c>
      <c r="C3" s="36"/>
      <c r="D3" s="24">
        <f>SUM(D4:D13)</f>
        <v>11471.7228</v>
      </c>
      <c r="E3" s="24">
        <f t="shared" ref="E3:I3" si="1">SUM(E4:E13)</f>
        <v>3714094.7169150002</v>
      </c>
      <c r="F3" s="24">
        <f t="shared" si="1"/>
        <v>10217.331349</v>
      </c>
      <c r="G3" s="24">
        <f t="shared" si="1"/>
        <v>3623379.9695959995</v>
      </c>
      <c r="H3" s="24">
        <f t="shared" si="1"/>
        <v>75.337089000000006</v>
      </c>
      <c r="I3" s="24">
        <f t="shared" si="1"/>
        <v>25931.310765000002</v>
      </c>
      <c r="J3" s="26">
        <f>I3/G3</f>
        <v>7.1566633868352754E-3</v>
      </c>
    </row>
    <row r="4" spans="1:10" hidden="1" x14ac:dyDescent="0.3">
      <c r="B4" s="23"/>
      <c r="C4" s="23" t="s">
        <v>0</v>
      </c>
      <c r="D4" s="24">
        <v>697.15</v>
      </c>
      <c r="E4" s="24">
        <v>378099.32103600004</v>
      </c>
      <c r="F4" s="25">
        <v>657.81160699999998</v>
      </c>
      <c r="G4" s="25">
        <v>369247.10873799998</v>
      </c>
      <c r="H4" s="37"/>
      <c r="I4" s="38"/>
      <c r="J4" s="26">
        <f>I4/G4</f>
        <v>0</v>
      </c>
    </row>
    <row r="5" spans="1:10" hidden="1" x14ac:dyDescent="0.3">
      <c r="B5" s="23"/>
      <c r="C5" s="23" t="s">
        <v>2</v>
      </c>
      <c r="D5" s="24">
        <v>1218.8800000000001</v>
      </c>
      <c r="E5" s="24">
        <v>380655.93204300001</v>
      </c>
      <c r="F5" s="25">
        <v>1208.7962520000001</v>
      </c>
      <c r="G5" s="25">
        <v>378477.48222499999</v>
      </c>
      <c r="H5" s="21">
        <v>0.23556099999999999</v>
      </c>
      <c r="I5" s="22">
        <v>80.119547999999995</v>
      </c>
      <c r="J5" s="26">
        <f>I5/G5</f>
        <v>2.1168907468151554E-4</v>
      </c>
    </row>
    <row r="6" spans="1:10" hidden="1" x14ac:dyDescent="0.3">
      <c r="B6" s="23"/>
      <c r="C6" s="23" t="s">
        <v>4</v>
      </c>
      <c r="D6" s="24">
        <v>553.49419999999998</v>
      </c>
      <c r="E6" s="24">
        <v>154789.79833700001</v>
      </c>
      <c r="F6" s="25">
        <v>462.759568</v>
      </c>
      <c r="G6" s="25">
        <v>138001.41188100001</v>
      </c>
      <c r="H6" s="37"/>
      <c r="I6" s="38"/>
      <c r="J6" s="26">
        <f>I6/G6</f>
        <v>0</v>
      </c>
    </row>
    <row r="7" spans="1:10" hidden="1" x14ac:dyDescent="0.3">
      <c r="B7" s="23"/>
      <c r="C7" s="23" t="s">
        <v>3</v>
      </c>
      <c r="D7" s="24">
        <v>684.54579999999999</v>
      </c>
      <c r="E7" s="24">
        <v>221213.331275</v>
      </c>
      <c r="F7" s="25">
        <v>524.49021600000003</v>
      </c>
      <c r="G7" s="25">
        <v>194401.099304</v>
      </c>
      <c r="H7" s="37"/>
      <c r="I7" s="38"/>
      <c r="J7" s="26">
        <f>I7/G7</f>
        <v>0</v>
      </c>
    </row>
    <row r="8" spans="1:10" hidden="1" x14ac:dyDescent="0.3">
      <c r="B8" s="23"/>
      <c r="C8" s="23" t="s">
        <v>5</v>
      </c>
      <c r="D8" s="24">
        <v>1606.0729999999999</v>
      </c>
      <c r="E8" s="24">
        <v>739849.15048499999</v>
      </c>
      <c r="F8" s="25">
        <v>1605.725594</v>
      </c>
      <c r="G8" s="25">
        <v>739752.13197500003</v>
      </c>
      <c r="H8" s="21">
        <v>3.3060839999999998</v>
      </c>
      <c r="I8" s="22">
        <v>1962.24854</v>
      </c>
      <c r="J8" s="26">
        <f>I8/G8</f>
        <v>2.6525757144641991E-3</v>
      </c>
    </row>
    <row r="9" spans="1:10" hidden="1" x14ac:dyDescent="0.3">
      <c r="B9" s="23"/>
      <c r="C9" s="23" t="s">
        <v>6</v>
      </c>
      <c r="D9" s="24">
        <v>900.53</v>
      </c>
      <c r="E9" s="24">
        <v>320628.522574</v>
      </c>
      <c r="F9" s="25">
        <v>900.52997600000003</v>
      </c>
      <c r="G9" s="25">
        <v>320628.522574</v>
      </c>
      <c r="H9" s="21">
        <v>70.055869000000001</v>
      </c>
      <c r="I9" s="22">
        <v>20066.919472000001</v>
      </c>
      <c r="J9" s="26">
        <f>I9/G9</f>
        <v>6.2586195734874533E-2</v>
      </c>
    </row>
    <row r="10" spans="1:10" hidden="1" x14ac:dyDescent="0.3">
      <c r="B10" s="23"/>
      <c r="C10" s="23" t="s">
        <v>7</v>
      </c>
      <c r="D10" s="24">
        <v>1365.9070000000002</v>
      </c>
      <c r="E10" s="24">
        <v>555521.51445799996</v>
      </c>
      <c r="F10" s="25">
        <v>1271.73579</v>
      </c>
      <c r="G10" s="25">
        <v>544403.91741999995</v>
      </c>
      <c r="H10" s="21">
        <v>1.507954</v>
      </c>
      <c r="I10" s="22">
        <v>3817.4560849999998</v>
      </c>
      <c r="J10" s="26">
        <f>I10/G10</f>
        <v>7.0121760017661412E-3</v>
      </c>
    </row>
    <row r="11" spans="1:10" hidden="1" x14ac:dyDescent="0.3">
      <c r="B11" s="23"/>
      <c r="C11" s="23" t="s">
        <v>8</v>
      </c>
      <c r="D11" s="24">
        <v>3152.47</v>
      </c>
      <c r="E11" s="24">
        <v>152049.979349</v>
      </c>
      <c r="F11" s="25">
        <v>2299.4165969999999</v>
      </c>
      <c r="G11" s="25">
        <v>129289.012329</v>
      </c>
      <c r="H11" s="21">
        <v>0.23162099999999999</v>
      </c>
      <c r="I11" s="22">
        <v>4.5671200000000001</v>
      </c>
      <c r="J11" s="26">
        <f>I11/G11</f>
        <v>3.5324888926973245E-5</v>
      </c>
    </row>
    <row r="12" spans="1:10" hidden="1" x14ac:dyDescent="0.3">
      <c r="B12" s="23"/>
      <c r="C12" s="23" t="s">
        <v>9</v>
      </c>
      <c r="D12" s="24">
        <v>722.55210000000011</v>
      </c>
      <c r="E12" s="24">
        <v>513257.70682100003</v>
      </c>
      <c r="F12" s="25">
        <v>721.82344799999998</v>
      </c>
      <c r="G12" s="25">
        <v>512863.38974499999</v>
      </c>
      <c r="H12" s="37"/>
      <c r="I12" s="38"/>
      <c r="J12" s="26">
        <f>I12/G12</f>
        <v>0</v>
      </c>
    </row>
    <row r="13" spans="1:10" hidden="1" x14ac:dyDescent="0.3">
      <c r="B13" s="23"/>
      <c r="C13" s="23" t="s">
        <v>10</v>
      </c>
      <c r="D13" s="24">
        <v>570.12069999999994</v>
      </c>
      <c r="E13" s="24">
        <v>298029.46053699998</v>
      </c>
      <c r="F13" s="25">
        <v>564.242301</v>
      </c>
      <c r="G13" s="25">
        <v>296315.89340499998</v>
      </c>
      <c r="H13" s="37"/>
      <c r="I13" s="38"/>
      <c r="J13" s="26">
        <f>I13/G13</f>
        <v>0</v>
      </c>
    </row>
    <row r="14" spans="1:10" s="2" customFormat="1" x14ac:dyDescent="0.3">
      <c r="B14" s="36" t="s">
        <v>12</v>
      </c>
      <c r="C14" s="36"/>
      <c r="D14" s="24">
        <f>SUM(D15:D49)</f>
        <v>347667.29299999995</v>
      </c>
      <c r="E14" s="24">
        <f t="shared" ref="E14:I14" si="2">SUM(E15:E49)</f>
        <v>8411096.8573690001</v>
      </c>
      <c r="F14" s="24">
        <f t="shared" si="2"/>
        <v>286030.44341700006</v>
      </c>
      <c r="G14" s="24">
        <f t="shared" si="2"/>
        <v>7065426.5325800003</v>
      </c>
      <c r="H14" s="24">
        <f t="shared" si="2"/>
        <v>2890.1383310000006</v>
      </c>
      <c r="I14" s="24">
        <f t="shared" si="2"/>
        <v>329507.02936099999</v>
      </c>
      <c r="J14" s="26">
        <f>I14/G14</f>
        <v>4.6636537488795843E-2</v>
      </c>
    </row>
    <row r="15" spans="1:10" hidden="1" x14ac:dyDescent="0.3">
      <c r="B15" s="23"/>
      <c r="C15" s="23" t="s">
        <v>11</v>
      </c>
      <c r="D15" s="24">
        <v>25052.04</v>
      </c>
      <c r="E15" s="24">
        <v>153960.739868</v>
      </c>
      <c r="F15" s="25">
        <v>13635.006103</v>
      </c>
      <c r="G15" s="25">
        <v>90362.431094</v>
      </c>
      <c r="H15" s="21">
        <v>78.539486999999994</v>
      </c>
      <c r="I15" s="22">
        <v>188.842173</v>
      </c>
      <c r="J15" s="26">
        <f>I15/G15</f>
        <v>2.0898305934637365E-3</v>
      </c>
    </row>
    <row r="16" spans="1:10" hidden="1" x14ac:dyDescent="0.3">
      <c r="B16" s="23"/>
      <c r="C16" s="23" t="s">
        <v>13</v>
      </c>
      <c r="D16" s="24">
        <v>3512.97</v>
      </c>
      <c r="E16" s="24">
        <v>127964.76744</v>
      </c>
      <c r="F16" s="25">
        <v>3267.0704649999998</v>
      </c>
      <c r="G16" s="25">
        <v>120380.216655</v>
      </c>
      <c r="H16" s="37"/>
      <c r="I16" s="38"/>
      <c r="J16" s="26">
        <f>I16/G16</f>
        <v>0</v>
      </c>
    </row>
    <row r="17" spans="2:10" hidden="1" x14ac:dyDescent="0.3">
      <c r="B17" s="23"/>
      <c r="C17" s="23" t="s">
        <v>14</v>
      </c>
      <c r="D17" s="24">
        <v>44795.990000000005</v>
      </c>
      <c r="E17" s="24">
        <v>135296.34106500002</v>
      </c>
      <c r="F17" s="25">
        <v>44469.975874000003</v>
      </c>
      <c r="G17" s="25">
        <v>134339.322117</v>
      </c>
      <c r="H17" s="21">
        <v>0.24668300000000001</v>
      </c>
      <c r="I17" s="22">
        <v>4.5619740000000002</v>
      </c>
      <c r="J17" s="26">
        <f>I17/G17</f>
        <v>3.3958590292921418E-5</v>
      </c>
    </row>
    <row r="18" spans="2:10" hidden="1" x14ac:dyDescent="0.3">
      <c r="B18" s="23"/>
      <c r="C18" s="23" t="s">
        <v>46</v>
      </c>
      <c r="D18" s="24">
        <v>1636.41</v>
      </c>
      <c r="E18" s="24">
        <v>165067.751239</v>
      </c>
      <c r="F18" s="25">
        <v>1636.2911790000001</v>
      </c>
      <c r="G18" s="25">
        <v>165067.751239</v>
      </c>
      <c r="H18" s="37"/>
      <c r="I18" s="38"/>
      <c r="J18" s="26">
        <f>I18/G18</f>
        <v>0</v>
      </c>
    </row>
    <row r="19" spans="2:10" hidden="1" x14ac:dyDescent="0.3">
      <c r="B19" s="23"/>
      <c r="C19" s="23" t="s">
        <v>15</v>
      </c>
      <c r="D19" s="24">
        <v>10286.18</v>
      </c>
      <c r="E19" s="24">
        <v>234598.25378799997</v>
      </c>
      <c r="F19" s="25">
        <v>8735.3973189999997</v>
      </c>
      <c r="G19" s="25">
        <v>203248.33312299999</v>
      </c>
      <c r="H19" s="21">
        <v>18.556661999999999</v>
      </c>
      <c r="I19" s="22">
        <v>2407.0325739999998</v>
      </c>
      <c r="J19" s="26">
        <f>I19/G19</f>
        <v>1.1842815815583264E-2</v>
      </c>
    </row>
    <row r="20" spans="2:10" hidden="1" x14ac:dyDescent="0.3">
      <c r="B20" s="23"/>
      <c r="C20" s="23" t="s">
        <v>45</v>
      </c>
      <c r="D20" s="24">
        <v>4333.1400000000003</v>
      </c>
      <c r="E20" s="24">
        <v>148492.89346799999</v>
      </c>
      <c r="F20" s="25">
        <v>4170.3028809999996</v>
      </c>
      <c r="G20" s="25">
        <v>140907.440473</v>
      </c>
      <c r="H20" s="21">
        <v>20.426663999999999</v>
      </c>
      <c r="I20" s="22">
        <v>702.66868199999999</v>
      </c>
      <c r="J20" s="26">
        <f>I20/G20</f>
        <v>4.986739377574898E-3</v>
      </c>
    </row>
    <row r="21" spans="2:10" hidden="1" x14ac:dyDescent="0.3">
      <c r="B21" s="23"/>
      <c r="C21" s="23" t="s">
        <v>16</v>
      </c>
      <c r="D21" s="24">
        <v>11669.100999999999</v>
      </c>
      <c r="E21" s="24">
        <v>223736.08801899999</v>
      </c>
      <c r="F21" s="25">
        <v>5678.6392269999997</v>
      </c>
      <c r="G21" s="25">
        <v>111773.797958</v>
      </c>
      <c r="H21" s="21">
        <v>42.58</v>
      </c>
      <c r="I21" s="22">
        <v>594.34</v>
      </c>
      <c r="J21" s="26">
        <f>I21/G21</f>
        <v>5.3173463804399718E-3</v>
      </c>
    </row>
    <row r="22" spans="2:10" hidden="1" x14ac:dyDescent="0.3">
      <c r="B22" s="23"/>
      <c r="C22" s="23" t="s">
        <v>17</v>
      </c>
      <c r="D22" s="24">
        <v>3061.48</v>
      </c>
      <c r="E22" s="24">
        <v>98144.678111999994</v>
      </c>
      <c r="F22" s="25">
        <v>2806.4757180000001</v>
      </c>
      <c r="G22" s="25">
        <v>93225.399491000004</v>
      </c>
      <c r="H22" s="37"/>
      <c r="I22" s="38"/>
      <c r="J22" s="26">
        <f>I22/G22</f>
        <v>0</v>
      </c>
    </row>
    <row r="23" spans="2:10" hidden="1" x14ac:dyDescent="0.3">
      <c r="B23" s="23"/>
      <c r="C23" s="23" t="s">
        <v>18</v>
      </c>
      <c r="D23" s="24">
        <v>1700.8989999999999</v>
      </c>
      <c r="E23" s="24">
        <v>387331.97348599997</v>
      </c>
      <c r="F23" s="25">
        <v>1621.2148950000001</v>
      </c>
      <c r="G23" s="25">
        <v>369310.65684100002</v>
      </c>
      <c r="H23" s="21">
        <v>763.94878500000004</v>
      </c>
      <c r="I23" s="22">
        <v>135329.954383</v>
      </c>
      <c r="J23" s="26">
        <f>I23/G23</f>
        <v>0.36643934280310753</v>
      </c>
    </row>
    <row r="24" spans="2:10" hidden="1" x14ac:dyDescent="0.3">
      <c r="B24" s="23"/>
      <c r="C24" s="23" t="s">
        <v>19</v>
      </c>
      <c r="D24" s="24">
        <v>3859</v>
      </c>
      <c r="E24" s="24">
        <v>140028.67202900001</v>
      </c>
      <c r="F24" s="25">
        <v>2228.8324680000001</v>
      </c>
      <c r="G24" s="25">
        <v>81113.418604000006</v>
      </c>
      <c r="H24" s="21">
        <v>303.06818500000003</v>
      </c>
      <c r="I24" s="22">
        <v>13716.402424</v>
      </c>
      <c r="J24" s="26">
        <f>I24/G24</f>
        <v>0.16910152056300576</v>
      </c>
    </row>
    <row r="25" spans="2:10" hidden="1" x14ac:dyDescent="0.3">
      <c r="B25" s="23"/>
      <c r="C25" s="23" t="s">
        <v>20</v>
      </c>
      <c r="D25" s="24">
        <v>5362.3729999999996</v>
      </c>
      <c r="E25" s="24">
        <v>255394.182157</v>
      </c>
      <c r="F25" s="25">
        <v>4694.057605</v>
      </c>
      <c r="G25" s="25">
        <v>222157.540366</v>
      </c>
      <c r="H25" s="21">
        <v>163.97276199999999</v>
      </c>
      <c r="I25" s="22">
        <v>8406.8446750000003</v>
      </c>
      <c r="J25" s="26">
        <f>I25/G25</f>
        <v>3.7841815592439022E-2</v>
      </c>
    </row>
    <row r="26" spans="2:10" hidden="1" x14ac:dyDescent="0.3">
      <c r="B26" s="23"/>
      <c r="C26" s="23" t="s">
        <v>21</v>
      </c>
      <c r="D26" s="24">
        <v>10184.23</v>
      </c>
      <c r="E26" s="24">
        <v>188470.971788</v>
      </c>
      <c r="F26" s="25">
        <v>9832.5570819999994</v>
      </c>
      <c r="G26" s="25">
        <v>182435.48008199999</v>
      </c>
      <c r="H26" s="37"/>
      <c r="I26" s="38"/>
      <c r="J26" s="26">
        <f>I26/G26</f>
        <v>0</v>
      </c>
    </row>
    <row r="27" spans="2:10" hidden="1" x14ac:dyDescent="0.3">
      <c r="B27" s="23"/>
      <c r="C27" s="23" t="s">
        <v>22</v>
      </c>
      <c r="D27" s="24">
        <v>24617.360000000001</v>
      </c>
      <c r="E27" s="24">
        <v>530285.87297899998</v>
      </c>
      <c r="F27" s="25">
        <v>6039.4325429999999</v>
      </c>
      <c r="G27" s="25">
        <v>65750.766625000004</v>
      </c>
      <c r="H27" s="21">
        <v>68.757159999999999</v>
      </c>
      <c r="I27" s="22">
        <v>1555.5376429999999</v>
      </c>
      <c r="J27" s="26">
        <f>I27/G27</f>
        <v>2.3658091347767609E-2</v>
      </c>
    </row>
    <row r="28" spans="2:10" hidden="1" x14ac:dyDescent="0.3">
      <c r="B28" s="23"/>
      <c r="C28" s="23" t="s">
        <v>23</v>
      </c>
      <c r="D28" s="24">
        <v>8231.869999999999</v>
      </c>
      <c r="E28" s="24">
        <v>110145.286544</v>
      </c>
      <c r="F28" s="25">
        <v>8182.6939339999999</v>
      </c>
      <c r="G28" s="25">
        <v>109393.525387</v>
      </c>
      <c r="H28" s="37"/>
      <c r="I28" s="38"/>
      <c r="J28" s="26">
        <f>I28/G28</f>
        <v>0</v>
      </c>
    </row>
    <row r="29" spans="2:10" hidden="1" x14ac:dyDescent="0.3">
      <c r="B29" s="23"/>
      <c r="C29" s="23" t="s">
        <v>24</v>
      </c>
      <c r="D29" s="24">
        <v>30972.75</v>
      </c>
      <c r="E29" s="24">
        <v>535648.13781699992</v>
      </c>
      <c r="F29" s="25">
        <v>27960.628451</v>
      </c>
      <c r="G29" s="25">
        <v>503334.83069799998</v>
      </c>
      <c r="H29" s="21">
        <v>8.2298539999999996</v>
      </c>
      <c r="I29" s="22">
        <v>142.24367000000001</v>
      </c>
      <c r="J29" s="26">
        <f>I29/G29</f>
        <v>2.8260247716762119E-4</v>
      </c>
    </row>
    <row r="30" spans="2:10" hidden="1" x14ac:dyDescent="0.3">
      <c r="B30" s="23"/>
      <c r="C30" s="23" t="s">
        <v>25</v>
      </c>
      <c r="D30" s="24">
        <v>2994.0610000000001</v>
      </c>
      <c r="E30" s="24">
        <v>238769.84923399999</v>
      </c>
      <c r="F30" s="25">
        <v>2979.451039</v>
      </c>
      <c r="G30" s="25">
        <v>236938.16297899999</v>
      </c>
      <c r="H30" s="37"/>
      <c r="I30" s="38"/>
      <c r="J30" s="26">
        <f>I30/G30</f>
        <v>0</v>
      </c>
    </row>
    <row r="31" spans="2:10" hidden="1" x14ac:dyDescent="0.3">
      <c r="B31" s="23"/>
      <c r="C31" s="23" t="s">
        <v>26</v>
      </c>
      <c r="D31" s="24">
        <v>12395.81</v>
      </c>
      <c r="E31" s="24">
        <v>247858.462971</v>
      </c>
      <c r="F31" s="25">
        <v>11049.798967999999</v>
      </c>
      <c r="G31" s="25">
        <v>221875.398407</v>
      </c>
      <c r="H31" s="21">
        <v>2.1671420000000001</v>
      </c>
      <c r="I31" s="22">
        <v>26.900722999999999</v>
      </c>
      <c r="J31" s="26">
        <f>I31/G31</f>
        <v>1.2124247750376682E-4</v>
      </c>
    </row>
    <row r="32" spans="2:10" hidden="1" x14ac:dyDescent="0.3">
      <c r="B32" s="23"/>
      <c r="C32" s="23" t="s">
        <v>27</v>
      </c>
      <c r="D32" s="24">
        <v>7722.1059999999998</v>
      </c>
      <c r="E32" s="24">
        <v>127850.13696099998</v>
      </c>
      <c r="F32" s="25">
        <v>6991.1461380000001</v>
      </c>
      <c r="G32" s="25">
        <v>116128.011449</v>
      </c>
      <c r="H32" s="37"/>
      <c r="I32" s="38"/>
      <c r="J32" s="26">
        <f>I32/G32</f>
        <v>0</v>
      </c>
    </row>
    <row r="33" spans="2:10" hidden="1" x14ac:dyDescent="0.3">
      <c r="B33" s="23"/>
      <c r="C33" s="23" t="s">
        <v>28</v>
      </c>
      <c r="D33" s="24">
        <v>14066.274000000001</v>
      </c>
      <c r="E33" s="24">
        <v>395454.65463200002</v>
      </c>
      <c r="F33" s="25">
        <v>6587.3160550000002</v>
      </c>
      <c r="G33" s="25">
        <v>163353.19854099999</v>
      </c>
      <c r="H33" s="21">
        <v>134.05829900000001</v>
      </c>
      <c r="I33" s="22">
        <v>1263.082353</v>
      </c>
      <c r="J33" s="26">
        <f>I33/G33</f>
        <v>7.7322168422859451E-3</v>
      </c>
    </row>
    <row r="34" spans="2:10" hidden="1" x14ac:dyDescent="0.3">
      <c r="B34" s="23"/>
      <c r="C34" s="23" t="s">
        <v>29</v>
      </c>
      <c r="D34" s="24">
        <v>3283.44</v>
      </c>
      <c r="E34" s="24">
        <v>113446.667605</v>
      </c>
      <c r="F34" s="25">
        <v>2521.5272439999999</v>
      </c>
      <c r="G34" s="25">
        <v>92965.060914000002</v>
      </c>
      <c r="H34" s="21">
        <v>209.92382499999999</v>
      </c>
      <c r="I34" s="22">
        <v>12308.222062000001</v>
      </c>
      <c r="J34" s="26">
        <f>I34/G34</f>
        <v>0.13239621359884951</v>
      </c>
    </row>
    <row r="35" spans="2:10" hidden="1" x14ac:dyDescent="0.3">
      <c r="B35" s="23"/>
      <c r="C35" s="23" t="s">
        <v>30</v>
      </c>
      <c r="D35" s="24">
        <v>3793.79</v>
      </c>
      <c r="E35" s="24">
        <v>171677.509242</v>
      </c>
      <c r="F35" s="25">
        <v>3488.8730700000001</v>
      </c>
      <c r="G35" s="25">
        <v>154534.84988299999</v>
      </c>
      <c r="H35" s="37"/>
      <c r="I35" s="38"/>
      <c r="J35" s="26">
        <f>I35/G35</f>
        <v>0</v>
      </c>
    </row>
    <row r="36" spans="2:10" hidden="1" x14ac:dyDescent="0.3">
      <c r="B36" s="23"/>
      <c r="C36" s="23" t="s">
        <v>31</v>
      </c>
      <c r="D36" s="24">
        <v>4714.57</v>
      </c>
      <c r="E36" s="24">
        <v>197596.78097300002</v>
      </c>
      <c r="F36" s="25">
        <v>4453.2678589999996</v>
      </c>
      <c r="G36" s="25">
        <v>186650.42981100001</v>
      </c>
      <c r="H36" s="21">
        <v>4.9973179999999999</v>
      </c>
      <c r="I36" s="22">
        <v>237.75294500000001</v>
      </c>
      <c r="J36" s="26">
        <f>I36/G36</f>
        <v>1.2737872891090891E-3</v>
      </c>
    </row>
    <row r="37" spans="2:10" hidden="1" x14ac:dyDescent="0.3">
      <c r="B37" s="23"/>
      <c r="C37" s="23" t="s">
        <v>32</v>
      </c>
      <c r="D37" s="24">
        <v>5897.16</v>
      </c>
      <c r="E37" s="24">
        <v>175700.60867699998</v>
      </c>
      <c r="F37" s="25">
        <v>5663.7423950000002</v>
      </c>
      <c r="G37" s="25">
        <v>168085.97293600001</v>
      </c>
      <c r="H37" s="37"/>
      <c r="I37" s="38"/>
      <c r="J37" s="26">
        <f>I37/G37</f>
        <v>0</v>
      </c>
    </row>
    <row r="38" spans="2:10" hidden="1" x14ac:dyDescent="0.3">
      <c r="B38" s="23"/>
      <c r="C38" s="23" t="s">
        <v>33</v>
      </c>
      <c r="D38" s="24">
        <v>3222.9569999999999</v>
      </c>
      <c r="E38" s="24">
        <v>314870.21813699999</v>
      </c>
      <c r="F38" s="25">
        <v>2404.0570560000001</v>
      </c>
      <c r="G38" s="25">
        <v>274151.28395499999</v>
      </c>
      <c r="H38" s="21">
        <v>462.72536500000001</v>
      </c>
      <c r="I38" s="22">
        <v>69302.260416999998</v>
      </c>
      <c r="J38" s="26">
        <f>I38/G38</f>
        <v>0.25278838536599912</v>
      </c>
    </row>
    <row r="39" spans="2:10" hidden="1" x14ac:dyDescent="0.3">
      <c r="B39" s="23"/>
      <c r="C39" s="23" t="s">
        <v>34</v>
      </c>
      <c r="D39" s="24">
        <v>5872.81</v>
      </c>
      <c r="E39" s="24">
        <v>126756.716946</v>
      </c>
      <c r="F39" s="25">
        <v>5606.6376369999998</v>
      </c>
      <c r="G39" s="25">
        <v>124087.956773</v>
      </c>
      <c r="H39" s="37"/>
      <c r="I39" s="38"/>
      <c r="J39" s="26">
        <f>I39/G39</f>
        <v>0</v>
      </c>
    </row>
    <row r="40" spans="2:10" hidden="1" x14ac:dyDescent="0.3">
      <c r="B40" s="23"/>
      <c r="C40" s="23" t="s">
        <v>35</v>
      </c>
      <c r="D40" s="24">
        <v>17670.52</v>
      </c>
      <c r="E40" s="24">
        <v>300423.85266400001</v>
      </c>
      <c r="F40" s="25">
        <v>15571.200720000001</v>
      </c>
      <c r="G40" s="25">
        <v>261240.53111099999</v>
      </c>
      <c r="H40" s="21">
        <v>159.20090300000001</v>
      </c>
      <c r="I40" s="22">
        <v>1187.93508</v>
      </c>
      <c r="J40" s="26">
        <f>I40/G40</f>
        <v>4.5472847377394567E-3</v>
      </c>
    </row>
    <row r="41" spans="2:10" hidden="1" x14ac:dyDescent="0.3">
      <c r="B41" s="23"/>
      <c r="C41" s="23" t="s">
        <v>36</v>
      </c>
      <c r="D41" s="24">
        <v>6085.893</v>
      </c>
      <c r="E41" s="24">
        <v>540546.49084900005</v>
      </c>
      <c r="F41" s="25">
        <v>5859.1240989999997</v>
      </c>
      <c r="G41" s="25">
        <v>528467.34074100002</v>
      </c>
      <c r="H41" s="37"/>
      <c r="I41" s="38"/>
      <c r="J41" s="26">
        <f>I41/G41</f>
        <v>0</v>
      </c>
    </row>
    <row r="42" spans="2:10" hidden="1" x14ac:dyDescent="0.3">
      <c r="B42" s="23"/>
      <c r="C42" s="23" t="s">
        <v>37</v>
      </c>
      <c r="D42" s="24">
        <v>3760.6900000000005</v>
      </c>
      <c r="E42" s="24">
        <v>989648.56009300007</v>
      </c>
      <c r="F42" s="25">
        <v>3524.5638309999999</v>
      </c>
      <c r="G42" s="25">
        <v>972927.79336000001</v>
      </c>
      <c r="H42" s="37"/>
      <c r="I42" s="38"/>
      <c r="J42" s="26">
        <f>I42/G42</f>
        <v>0</v>
      </c>
    </row>
    <row r="43" spans="2:10" hidden="1" x14ac:dyDescent="0.3">
      <c r="B43" s="23"/>
      <c r="C43" s="23" t="s">
        <v>44</v>
      </c>
      <c r="D43" s="24">
        <v>3710.49</v>
      </c>
      <c r="E43" s="24">
        <v>117664.727002</v>
      </c>
      <c r="F43" s="25">
        <v>3579.678656</v>
      </c>
      <c r="G43" s="25">
        <v>109023.00725</v>
      </c>
      <c r="H43" s="21">
        <v>0.49543599999999999</v>
      </c>
      <c r="I43" s="22">
        <v>17.617903999999999</v>
      </c>
      <c r="J43" s="26">
        <f>I43/G43</f>
        <v>1.6159803737206122E-4</v>
      </c>
    </row>
    <row r="44" spans="2:10" hidden="1" x14ac:dyDescent="0.3">
      <c r="B44" s="23"/>
      <c r="C44" s="23" t="s">
        <v>38</v>
      </c>
      <c r="D44" s="24">
        <v>3048.52</v>
      </c>
      <c r="E44" s="24">
        <v>116606.492705</v>
      </c>
      <c r="F44" s="25">
        <v>2933.6213170000001</v>
      </c>
      <c r="G44" s="25">
        <v>110995.126906</v>
      </c>
      <c r="H44" s="21">
        <v>17.732790000000001</v>
      </c>
      <c r="I44" s="22">
        <v>513.53952000000004</v>
      </c>
      <c r="J44" s="26">
        <f>I44/G44</f>
        <v>4.6266852817323095E-3</v>
      </c>
    </row>
    <row r="45" spans="2:10" hidden="1" x14ac:dyDescent="0.3">
      <c r="B45" s="23"/>
      <c r="C45" s="23" t="s">
        <v>39</v>
      </c>
      <c r="D45" s="24">
        <v>4963.3100000000004</v>
      </c>
      <c r="E45" s="24">
        <v>132836.33703</v>
      </c>
      <c r="F45" s="25">
        <v>4426.1049810000004</v>
      </c>
      <c r="G45" s="25">
        <v>111815.36040400001</v>
      </c>
      <c r="H45" s="21">
        <v>3.0852889999999999</v>
      </c>
      <c r="I45" s="22">
        <v>93.018300999999994</v>
      </c>
      <c r="J45" s="26">
        <f>I45/G45</f>
        <v>8.3189197498371981E-4</v>
      </c>
    </row>
    <row r="46" spans="2:10" hidden="1" x14ac:dyDescent="0.3">
      <c r="B46" s="23"/>
      <c r="C46" s="23" t="s">
        <v>40</v>
      </c>
      <c r="D46" s="24">
        <v>786.279</v>
      </c>
      <c r="E46" s="24">
        <v>150210.089488</v>
      </c>
      <c r="F46" s="25">
        <v>781.14680299999998</v>
      </c>
      <c r="G46" s="25">
        <v>149388.27762899999</v>
      </c>
      <c r="H46" s="21">
        <v>414.29832399999998</v>
      </c>
      <c r="I46" s="22">
        <v>81356.909331999996</v>
      </c>
      <c r="J46" s="26">
        <f>I46/G46</f>
        <v>0.54460035702430909</v>
      </c>
    </row>
    <row r="47" spans="2:10" hidden="1" x14ac:dyDescent="0.3">
      <c r="B47" s="23"/>
      <c r="C47" s="23" t="s">
        <v>41</v>
      </c>
      <c r="D47" s="24">
        <v>39205.370000000003</v>
      </c>
      <c r="E47" s="24">
        <v>154154.027374</v>
      </c>
      <c r="F47" s="25">
        <v>38466.175723</v>
      </c>
      <c r="G47" s="25">
        <v>151322.307531</v>
      </c>
      <c r="H47" s="21">
        <v>2.356055</v>
      </c>
      <c r="I47" s="22">
        <v>8.3543479999999999</v>
      </c>
      <c r="J47" s="26">
        <f>I47/G47</f>
        <v>5.5208965130858334E-5</v>
      </c>
    </row>
    <row r="48" spans="2:10" hidden="1" x14ac:dyDescent="0.3">
      <c r="B48" s="23"/>
      <c r="C48" s="23" t="s">
        <v>42</v>
      </c>
      <c r="D48" s="24">
        <v>11927.7</v>
      </c>
      <c r="E48" s="24">
        <v>261042.07284100002</v>
      </c>
      <c r="F48" s="25">
        <v>11509.130184</v>
      </c>
      <c r="G48" s="25">
        <v>248976.414426</v>
      </c>
      <c r="H48" s="21">
        <v>10.771343</v>
      </c>
      <c r="I48" s="22">
        <v>143.00817799999999</v>
      </c>
      <c r="J48" s="26">
        <f>I48/G48</f>
        <v>5.7438443850071767E-4</v>
      </c>
    </row>
    <row r="49" spans="2:10" hidden="1" x14ac:dyDescent="0.3">
      <c r="B49" s="23"/>
      <c r="C49" s="23" t="s">
        <v>43</v>
      </c>
      <c r="D49" s="24">
        <v>3269.75</v>
      </c>
      <c r="E49" s="24">
        <v>103415.992146</v>
      </c>
      <c r="F49" s="25">
        <v>2675.3038980000001</v>
      </c>
      <c r="G49" s="25">
        <v>89699.136820999993</v>
      </c>
      <c r="H49" s="37"/>
      <c r="I49" s="38"/>
      <c r="J49" s="26">
        <f>I49/G49</f>
        <v>0</v>
      </c>
    </row>
    <row r="50" spans="2:10" s="2" customFormat="1" ht="18" x14ac:dyDescent="0.3">
      <c r="B50" s="36" t="s">
        <v>169</v>
      </c>
      <c r="C50" s="36"/>
      <c r="D50" s="24">
        <f>SUM(D51:D64)</f>
        <v>70226.296999999991</v>
      </c>
      <c r="E50" s="24">
        <f t="shared" ref="E50:I50" si="3">SUM(E51:E64)</f>
        <v>1118618.5811029999</v>
      </c>
      <c r="F50" s="24">
        <f t="shared" si="3"/>
        <v>43700.192506000007</v>
      </c>
      <c r="G50" s="24">
        <f t="shared" si="3"/>
        <v>898980.37643100007</v>
      </c>
      <c r="H50" s="24">
        <f t="shared" si="3"/>
        <v>102.17246800000001</v>
      </c>
      <c r="I50" s="24">
        <f t="shared" si="3"/>
        <v>5630.0852340000001</v>
      </c>
      <c r="J50" s="26">
        <f>I50/G50</f>
        <v>6.2627454187061766E-3</v>
      </c>
    </row>
    <row r="51" spans="2:10" hidden="1" x14ac:dyDescent="0.3">
      <c r="B51" s="23"/>
      <c r="C51" s="23" t="s">
        <v>47</v>
      </c>
      <c r="D51" s="24">
        <v>5164.83</v>
      </c>
      <c r="E51" s="24">
        <v>124624.12528399999</v>
      </c>
      <c r="F51" s="25">
        <v>3585.3469420000001</v>
      </c>
      <c r="G51" s="25">
        <v>104177.302518</v>
      </c>
      <c r="H51" s="21">
        <v>0.69752099999999995</v>
      </c>
      <c r="I51" s="22">
        <v>51.724818999999997</v>
      </c>
      <c r="J51" s="26">
        <f>I51/G51</f>
        <v>4.9650756690559211E-4</v>
      </c>
    </row>
    <row r="52" spans="2:10" hidden="1" x14ac:dyDescent="0.3">
      <c r="B52" s="23"/>
      <c r="C52" s="23" t="s">
        <v>57</v>
      </c>
      <c r="D52" s="24">
        <v>1657.24</v>
      </c>
      <c r="E52" s="24">
        <v>54347.875743999997</v>
      </c>
      <c r="F52" s="25">
        <v>1052.2593890000001</v>
      </c>
      <c r="G52" s="25">
        <v>43767.406796000003</v>
      </c>
      <c r="H52" s="21">
        <v>3.6443000000000003E-2</v>
      </c>
      <c r="I52" s="22">
        <v>0.76955799999999996</v>
      </c>
      <c r="J52" s="26">
        <f>I52/G52</f>
        <v>1.7582901440492278E-5</v>
      </c>
    </row>
    <row r="53" spans="2:10" hidden="1" x14ac:dyDescent="0.3">
      <c r="B53" s="23"/>
      <c r="C53" s="23" t="s">
        <v>48</v>
      </c>
      <c r="D53" s="24">
        <v>4235.54</v>
      </c>
      <c r="E53" s="24">
        <v>84877.729896999997</v>
      </c>
      <c r="F53" s="25">
        <v>3212.7454899999998</v>
      </c>
      <c r="G53" s="25">
        <v>74382.544295999993</v>
      </c>
      <c r="H53" s="21">
        <v>4.5985079999999998</v>
      </c>
      <c r="I53" s="22">
        <v>51.966365000000003</v>
      </c>
      <c r="J53" s="26">
        <f>I53/G53</f>
        <v>6.9863656173420991E-4</v>
      </c>
    </row>
    <row r="54" spans="2:10" hidden="1" x14ac:dyDescent="0.3">
      <c r="B54" s="23"/>
      <c r="C54" s="23" t="s">
        <v>49</v>
      </c>
      <c r="D54" s="24">
        <v>8765.5139999999992</v>
      </c>
      <c r="E54" s="24">
        <v>109809.23224300001</v>
      </c>
      <c r="F54" s="25">
        <v>4502.3009949999996</v>
      </c>
      <c r="G54" s="25">
        <v>70561.792411999995</v>
      </c>
      <c r="H54" s="21">
        <v>20.932745000000001</v>
      </c>
      <c r="I54" s="22">
        <v>223.23285200000001</v>
      </c>
      <c r="J54" s="26">
        <f>I54/G54</f>
        <v>3.1636505305389071E-3</v>
      </c>
    </row>
    <row r="55" spans="2:10" hidden="1" x14ac:dyDescent="0.3">
      <c r="B55" s="23"/>
      <c r="C55" s="23" t="s">
        <v>50</v>
      </c>
      <c r="D55" s="24">
        <v>4340.57</v>
      </c>
      <c r="E55" s="24">
        <v>65244.990783000001</v>
      </c>
      <c r="F55" s="25">
        <v>3231.8481879999999</v>
      </c>
      <c r="G55" s="25">
        <v>59127.626758999999</v>
      </c>
      <c r="H55" s="21">
        <v>10.388861</v>
      </c>
      <c r="I55" s="22">
        <v>1128.9665970000001</v>
      </c>
      <c r="J55" s="26">
        <f>I55/G55</f>
        <v>1.9093724184154857E-2</v>
      </c>
    </row>
    <row r="56" spans="2:10" hidden="1" x14ac:dyDescent="0.3">
      <c r="B56" s="23"/>
      <c r="C56" s="23" t="s">
        <v>51</v>
      </c>
      <c r="D56" s="24">
        <v>4036.59</v>
      </c>
      <c r="E56" s="24">
        <v>132466.85376599999</v>
      </c>
      <c r="F56" s="25">
        <v>2855.6470429999999</v>
      </c>
      <c r="G56" s="25">
        <v>121704.81533300001</v>
      </c>
      <c r="H56" s="21">
        <v>0.22681100000000001</v>
      </c>
      <c r="I56" s="22">
        <v>13.613491</v>
      </c>
      <c r="J56" s="26">
        <f>I56/G56</f>
        <v>1.1185663412537738E-4</v>
      </c>
    </row>
    <row r="57" spans="2:10" hidden="1" x14ac:dyDescent="0.3">
      <c r="B57" s="23"/>
      <c r="C57" s="23" t="s">
        <v>59</v>
      </c>
      <c r="D57" s="24">
        <v>7746.8099999999995</v>
      </c>
      <c r="E57" s="24">
        <v>95574.68332099999</v>
      </c>
      <c r="F57" s="25">
        <v>4868.7099150000004</v>
      </c>
      <c r="G57" s="25">
        <v>78358.301749000006</v>
      </c>
      <c r="H57" s="21">
        <v>12.53</v>
      </c>
      <c r="I57" s="22">
        <v>171.91</v>
      </c>
      <c r="J57" s="26">
        <f>I57/G57</f>
        <v>2.1938964495512932E-3</v>
      </c>
    </row>
    <row r="58" spans="2:10" hidden="1" x14ac:dyDescent="0.3">
      <c r="B58" s="23"/>
      <c r="C58" s="23" t="s">
        <v>52</v>
      </c>
      <c r="D58" s="24">
        <v>11494.993</v>
      </c>
      <c r="E58" s="24">
        <v>50410.992157999994</v>
      </c>
      <c r="F58" s="25">
        <v>6632.2146080000002</v>
      </c>
      <c r="G58" s="25">
        <v>38406.883429000001</v>
      </c>
      <c r="H58" s="21">
        <v>15.107487000000001</v>
      </c>
      <c r="I58" s="22">
        <v>920.14675799999998</v>
      </c>
      <c r="J58" s="26">
        <f>I58/G58</f>
        <v>2.3957860566869688E-2</v>
      </c>
    </row>
    <row r="59" spans="2:10" hidden="1" x14ac:dyDescent="0.3">
      <c r="B59" s="23"/>
      <c r="C59" s="23" t="s">
        <v>55</v>
      </c>
      <c r="D59" s="24">
        <v>6023.32</v>
      </c>
      <c r="E59" s="24">
        <v>101345.510333</v>
      </c>
      <c r="F59" s="25">
        <v>3431.7568649999998</v>
      </c>
      <c r="G59" s="25">
        <v>65687.076929000003</v>
      </c>
      <c r="H59" s="21">
        <v>0.23199</v>
      </c>
      <c r="I59" s="22">
        <v>0.68513100000000005</v>
      </c>
      <c r="J59" s="26">
        <f>I59/G59</f>
        <v>1.0430225122371421E-5</v>
      </c>
    </row>
    <row r="60" spans="2:10" hidden="1" x14ac:dyDescent="0.3">
      <c r="B60" s="23"/>
      <c r="C60" s="23" t="s">
        <v>54</v>
      </c>
      <c r="D60" s="24">
        <v>3038.83</v>
      </c>
      <c r="E60" s="24">
        <v>92120.330947000009</v>
      </c>
      <c r="F60" s="25">
        <v>2099.5124030000002</v>
      </c>
      <c r="G60" s="25">
        <v>77999.893775999997</v>
      </c>
      <c r="H60" s="21">
        <v>3.1082200000000002</v>
      </c>
      <c r="I60" s="22">
        <v>468.37055800000002</v>
      </c>
      <c r="J60" s="26">
        <f>I60/G60</f>
        <v>6.004758921147586E-3</v>
      </c>
    </row>
    <row r="61" spans="2:10" hidden="1" x14ac:dyDescent="0.3">
      <c r="B61" s="23"/>
      <c r="C61" s="23" t="s">
        <v>60</v>
      </c>
      <c r="D61" s="24">
        <v>1894.84</v>
      </c>
      <c r="E61" s="24">
        <v>39490.119239</v>
      </c>
      <c r="F61" s="25">
        <v>1196.783062</v>
      </c>
      <c r="G61" s="25">
        <v>31606.667251999999</v>
      </c>
      <c r="H61" s="21">
        <v>0.115296</v>
      </c>
      <c r="I61" s="22">
        <v>0.59770400000000001</v>
      </c>
      <c r="J61" s="26">
        <f>I61/G61</f>
        <v>1.8910693596212003E-5</v>
      </c>
    </row>
    <row r="62" spans="2:10" hidden="1" x14ac:dyDescent="0.3">
      <c r="B62" s="23"/>
      <c r="C62" s="23" t="s">
        <v>56</v>
      </c>
      <c r="D62" s="24">
        <v>8585.85</v>
      </c>
      <c r="E62" s="24">
        <v>57696.095891999998</v>
      </c>
      <c r="F62" s="25">
        <v>5106.2989429999998</v>
      </c>
      <c r="G62" s="25">
        <v>43291.19137</v>
      </c>
      <c r="H62" s="21">
        <v>7.59762</v>
      </c>
      <c r="I62" s="22">
        <v>345.06633499999998</v>
      </c>
      <c r="J62" s="26">
        <f>I62/G62</f>
        <v>7.9708209471713587E-3</v>
      </c>
    </row>
    <row r="63" spans="2:10" hidden="1" x14ac:dyDescent="0.3">
      <c r="B63" s="23"/>
      <c r="C63" s="23" t="s">
        <v>53</v>
      </c>
      <c r="D63" s="24">
        <v>2135.6999999999998</v>
      </c>
      <c r="E63" s="24">
        <v>79352.889869999999</v>
      </c>
      <c r="F63" s="25">
        <v>1165.944743</v>
      </c>
      <c r="G63" s="25">
        <v>63310.290283000002</v>
      </c>
      <c r="H63" s="21">
        <v>26.372012000000002</v>
      </c>
      <c r="I63" s="22">
        <v>2251.8112879999999</v>
      </c>
      <c r="J63" s="26">
        <f>I63/G63</f>
        <v>3.556785599835819E-2</v>
      </c>
    </row>
    <row r="64" spans="2:10" hidden="1" x14ac:dyDescent="0.3">
      <c r="B64" s="23"/>
      <c r="C64" s="23" t="s">
        <v>58</v>
      </c>
      <c r="D64" s="24">
        <v>1105.67</v>
      </c>
      <c r="E64" s="24">
        <v>31257.151625999999</v>
      </c>
      <c r="F64" s="25">
        <v>758.82392000000004</v>
      </c>
      <c r="G64" s="25">
        <v>26598.583529</v>
      </c>
      <c r="H64" s="21">
        <v>0.22895399999999999</v>
      </c>
      <c r="I64" s="22">
        <v>1.223778</v>
      </c>
      <c r="J64" s="26">
        <f>I64/G64</f>
        <v>4.6009141752444634E-5</v>
      </c>
    </row>
    <row r="65" spans="2:10" s="2" customFormat="1" x14ac:dyDescent="0.3">
      <c r="B65" s="36" t="s">
        <v>61</v>
      </c>
      <c r="C65" s="36"/>
      <c r="D65" s="24">
        <f>D66</f>
        <v>904.06200000000001</v>
      </c>
      <c r="E65" s="24">
        <f t="shared" ref="E65:I65" si="4">E66</f>
        <v>2041786.35146</v>
      </c>
      <c r="F65" s="24">
        <f t="shared" si="4"/>
        <v>904.06171700000004</v>
      </c>
      <c r="G65" s="24">
        <f t="shared" si="4"/>
        <v>2041786.351461</v>
      </c>
      <c r="H65" s="24">
        <f t="shared" si="4"/>
        <v>1.6040270000000001</v>
      </c>
      <c r="I65" s="24">
        <f t="shared" si="4"/>
        <v>3302.689069</v>
      </c>
      <c r="J65" s="39" t="s">
        <v>182</v>
      </c>
    </row>
    <row r="66" spans="2:10" hidden="1" x14ac:dyDescent="0.3">
      <c r="B66" s="23"/>
      <c r="C66" s="23" t="s">
        <v>61</v>
      </c>
      <c r="D66" s="24">
        <v>904.06200000000001</v>
      </c>
      <c r="E66" s="24">
        <v>2041786.35146</v>
      </c>
      <c r="F66" s="25">
        <v>904.06171700000004</v>
      </c>
      <c r="G66" s="25">
        <v>2041786.351461</v>
      </c>
      <c r="H66" s="21">
        <v>1.6040270000000001</v>
      </c>
      <c r="I66" s="22">
        <v>3302.689069</v>
      </c>
      <c r="J66" s="26">
        <f>I66/G66</f>
        <v>1.6175488031040864E-3</v>
      </c>
    </row>
    <row r="67" spans="2:10" x14ac:dyDescent="0.3">
      <c r="B67" s="36" t="s">
        <v>63</v>
      </c>
      <c r="C67" s="23"/>
      <c r="D67" s="24">
        <f>SUM(D68:D102)</f>
        <v>100987.62250000001</v>
      </c>
      <c r="E67" s="24">
        <f t="shared" ref="E67:I67" si="5">SUM(E68:E102)</f>
        <v>37461970.332799003</v>
      </c>
      <c r="F67" s="24">
        <f t="shared" si="5"/>
        <v>89782.338319999966</v>
      </c>
      <c r="G67" s="24">
        <f t="shared" si="5"/>
        <v>36619131.073426992</v>
      </c>
      <c r="H67" s="24">
        <f t="shared" si="5"/>
        <v>918.24296799999991</v>
      </c>
      <c r="I67" s="24">
        <f t="shared" si="5"/>
        <v>477176.01410600008</v>
      </c>
      <c r="J67" s="26">
        <f>I67/G67</f>
        <v>1.3030784732417292E-2</v>
      </c>
    </row>
    <row r="68" spans="2:10" hidden="1" x14ac:dyDescent="0.3">
      <c r="B68" s="23"/>
      <c r="C68" s="23" t="s">
        <v>62</v>
      </c>
      <c r="D68" s="24">
        <v>1644.5050000000001</v>
      </c>
      <c r="E68" s="24">
        <v>1521583.8251600002</v>
      </c>
      <c r="F68" s="25">
        <v>1503.1484439999999</v>
      </c>
      <c r="G68" s="25">
        <v>1454405.6419820001</v>
      </c>
      <c r="H68" s="37"/>
      <c r="I68" s="38"/>
      <c r="J68" s="26">
        <f>I68/G68</f>
        <v>0</v>
      </c>
    </row>
    <row r="69" spans="2:10" hidden="1" x14ac:dyDescent="0.3">
      <c r="B69" s="23"/>
      <c r="C69" s="23" t="s">
        <v>64</v>
      </c>
      <c r="D69" s="24">
        <v>1366.9947999999999</v>
      </c>
      <c r="E69" s="24">
        <v>871905.34916799993</v>
      </c>
      <c r="F69" s="25">
        <v>1355.58959</v>
      </c>
      <c r="G69" s="25">
        <v>869091.025425</v>
      </c>
      <c r="H69" s="21">
        <v>1.0672889999999999</v>
      </c>
      <c r="I69" s="22">
        <v>969.82363699999996</v>
      </c>
      <c r="J69" s="26">
        <f>I69/G69</f>
        <v>1.11590570910077E-3</v>
      </c>
    </row>
    <row r="70" spans="2:10" hidden="1" x14ac:dyDescent="0.3">
      <c r="B70" s="23"/>
      <c r="C70" s="23" t="s">
        <v>65</v>
      </c>
      <c r="D70" s="24">
        <v>2027.2940000000001</v>
      </c>
      <c r="E70" s="24">
        <v>1303327.0936149999</v>
      </c>
      <c r="F70" s="25">
        <v>2006.8202630000001</v>
      </c>
      <c r="G70" s="25">
        <v>1298442.8527329999</v>
      </c>
      <c r="H70" s="21">
        <v>11.092212999999999</v>
      </c>
      <c r="I70" s="22">
        <v>792.66765099999998</v>
      </c>
      <c r="J70" s="26">
        <f t="shared" ref="J70:J133" si="6">I70/G70</f>
        <v>6.1047557798294338E-4</v>
      </c>
    </row>
    <row r="71" spans="2:10" hidden="1" x14ac:dyDescent="0.3">
      <c r="B71" s="23"/>
      <c r="C71" s="23" t="s">
        <v>66</v>
      </c>
      <c r="D71" s="24">
        <v>1489.251</v>
      </c>
      <c r="E71" s="24">
        <v>585210.40654500003</v>
      </c>
      <c r="F71" s="25">
        <v>1152.895309</v>
      </c>
      <c r="G71" s="25">
        <v>530528.62248300004</v>
      </c>
      <c r="H71" s="21">
        <v>1.007787</v>
      </c>
      <c r="I71" s="22">
        <v>880.077583</v>
      </c>
      <c r="J71" s="26">
        <f t="shared" si="6"/>
        <v>1.6588691838736764E-3</v>
      </c>
    </row>
    <row r="72" spans="2:10" hidden="1" x14ac:dyDescent="0.3">
      <c r="B72" s="23"/>
      <c r="C72" s="23" t="s">
        <v>67</v>
      </c>
      <c r="D72" s="24">
        <v>1777.2170000000001</v>
      </c>
      <c r="E72" s="24">
        <v>936351.53565199999</v>
      </c>
      <c r="F72" s="25">
        <v>1770.9026899999999</v>
      </c>
      <c r="G72" s="25">
        <v>934679.17962199997</v>
      </c>
      <c r="H72" s="37"/>
      <c r="I72" s="38"/>
      <c r="J72" s="26">
        <f t="shared" si="6"/>
        <v>0</v>
      </c>
    </row>
    <row r="73" spans="2:10" hidden="1" x14ac:dyDescent="0.3">
      <c r="B73" s="23"/>
      <c r="C73" s="23" t="s">
        <v>68</v>
      </c>
      <c r="D73" s="24">
        <v>999.88499999999999</v>
      </c>
      <c r="E73" s="24">
        <v>1903133.8339749998</v>
      </c>
      <c r="F73" s="25">
        <v>999.88475600000004</v>
      </c>
      <c r="G73" s="25">
        <v>1903133.8339760001</v>
      </c>
      <c r="H73" s="21">
        <v>27.16996</v>
      </c>
      <c r="I73" s="22">
        <v>36495.113404999996</v>
      </c>
      <c r="J73" s="26">
        <f t="shared" si="6"/>
        <v>1.9176325255462947E-2</v>
      </c>
    </row>
    <row r="74" spans="2:10" hidden="1" x14ac:dyDescent="0.3">
      <c r="B74" s="23"/>
      <c r="C74" s="23" t="s">
        <v>69</v>
      </c>
      <c r="D74" s="24">
        <v>6081.6900000000005</v>
      </c>
      <c r="E74" s="24">
        <v>339360.94838299998</v>
      </c>
      <c r="F74" s="25">
        <v>5067.3960790000001</v>
      </c>
      <c r="G74" s="25">
        <v>314773.838475</v>
      </c>
      <c r="H74" s="21">
        <v>47.102319999999999</v>
      </c>
      <c r="I74" s="22">
        <v>5877.182855</v>
      </c>
      <c r="J74" s="26">
        <f t="shared" si="6"/>
        <v>1.8671128717283086E-2</v>
      </c>
    </row>
    <row r="75" spans="2:10" hidden="1" x14ac:dyDescent="0.3">
      <c r="B75" s="23"/>
      <c r="C75" s="23" t="s">
        <v>70</v>
      </c>
      <c r="D75" s="24">
        <v>8630.5499999999993</v>
      </c>
      <c r="E75" s="24">
        <v>245398.114535</v>
      </c>
      <c r="F75" s="25">
        <v>5857.45237</v>
      </c>
      <c r="G75" s="25">
        <v>208902.32860400001</v>
      </c>
      <c r="H75" s="21">
        <v>7.4240019999999998</v>
      </c>
      <c r="I75" s="22">
        <v>177.05342099999999</v>
      </c>
      <c r="J75" s="26">
        <f t="shared" si="6"/>
        <v>8.4754163432819581E-4</v>
      </c>
    </row>
    <row r="76" spans="2:10" hidden="1" x14ac:dyDescent="0.3">
      <c r="B76" s="23"/>
      <c r="C76" s="23" t="s">
        <v>71</v>
      </c>
      <c r="D76" s="24">
        <v>9026.6200000000008</v>
      </c>
      <c r="E76" s="24">
        <v>1628667.7462560004</v>
      </c>
      <c r="F76" s="25">
        <v>8822.1985669999995</v>
      </c>
      <c r="G76" s="25">
        <v>1620097.972455</v>
      </c>
      <c r="H76" s="21">
        <v>282.34900699999997</v>
      </c>
      <c r="I76" s="22">
        <v>48306.289277000003</v>
      </c>
      <c r="J76" s="26">
        <f t="shared" si="6"/>
        <v>2.9816893853523888E-2</v>
      </c>
    </row>
    <row r="77" spans="2:10" hidden="1" x14ac:dyDescent="0.3">
      <c r="B77" s="23"/>
      <c r="C77" s="23" t="s">
        <v>72</v>
      </c>
      <c r="D77" s="24">
        <v>1371.924</v>
      </c>
      <c r="E77" s="24">
        <v>575968.17130000005</v>
      </c>
      <c r="F77" s="25">
        <v>1367.273449</v>
      </c>
      <c r="G77" s="25">
        <v>574382.60184200003</v>
      </c>
      <c r="H77" s="21">
        <v>189.391131</v>
      </c>
      <c r="I77" s="22">
        <v>71000.658848000006</v>
      </c>
      <c r="J77" s="26">
        <f t="shared" si="6"/>
        <v>0.12361213348090011</v>
      </c>
    </row>
    <row r="78" spans="2:10" hidden="1" x14ac:dyDescent="0.3">
      <c r="B78" s="23"/>
      <c r="C78" s="23" t="s">
        <v>73</v>
      </c>
      <c r="D78" s="24">
        <v>1958.6030000000001</v>
      </c>
      <c r="E78" s="24">
        <v>1338871.019808</v>
      </c>
      <c r="F78" s="25">
        <v>1958.485713</v>
      </c>
      <c r="G78" s="25">
        <v>1338843.920166</v>
      </c>
      <c r="H78" s="21">
        <v>83.016333000000003</v>
      </c>
      <c r="I78" s="22">
        <v>25940.478348000001</v>
      </c>
      <c r="J78" s="26">
        <f t="shared" si="6"/>
        <v>1.9375281881090146E-2</v>
      </c>
    </row>
    <row r="79" spans="2:10" hidden="1" x14ac:dyDescent="0.3">
      <c r="B79" s="23"/>
      <c r="C79" s="23" t="s">
        <v>74</v>
      </c>
      <c r="D79" s="24">
        <v>2648.808</v>
      </c>
      <c r="E79" s="24">
        <v>790386.04427299998</v>
      </c>
      <c r="F79" s="25">
        <v>2646.2688189999999</v>
      </c>
      <c r="G79" s="25">
        <v>789350.01047600002</v>
      </c>
      <c r="H79" s="21">
        <v>1.8581259999999999</v>
      </c>
      <c r="I79" s="22">
        <v>163.518382</v>
      </c>
      <c r="J79" s="26">
        <f t="shared" si="6"/>
        <v>2.0715573551635715E-4</v>
      </c>
    </row>
    <row r="80" spans="2:10" hidden="1" x14ac:dyDescent="0.3">
      <c r="B80" s="23"/>
      <c r="C80" s="23" t="s">
        <v>75</v>
      </c>
      <c r="D80" s="24">
        <v>2747.7439999999997</v>
      </c>
      <c r="E80" s="24">
        <v>872631.39104499994</v>
      </c>
      <c r="F80" s="25">
        <v>2439.9593150000001</v>
      </c>
      <c r="G80" s="25">
        <v>854040.91611200001</v>
      </c>
      <c r="H80" s="21">
        <v>1.655716</v>
      </c>
      <c r="I80" s="22">
        <v>377.90599900000001</v>
      </c>
      <c r="J80" s="26">
        <f t="shared" si="6"/>
        <v>4.4249167911112231E-4</v>
      </c>
    </row>
    <row r="81" spans="2:10" hidden="1" x14ac:dyDescent="0.3">
      <c r="B81" s="23"/>
      <c r="C81" s="23" t="s">
        <v>76</v>
      </c>
      <c r="D81" s="24">
        <v>3440.5339999999997</v>
      </c>
      <c r="E81" s="24">
        <v>1190280.486337</v>
      </c>
      <c r="F81" s="25">
        <v>3431.8343620000001</v>
      </c>
      <c r="G81" s="25">
        <v>1188090.3593349999</v>
      </c>
      <c r="H81" s="21">
        <v>17.671994000000002</v>
      </c>
      <c r="I81" s="22">
        <v>2511.9971679999999</v>
      </c>
      <c r="J81" s="26">
        <f t="shared" si="6"/>
        <v>2.1143149157493539E-3</v>
      </c>
    </row>
    <row r="82" spans="2:10" hidden="1" x14ac:dyDescent="0.3">
      <c r="B82" s="23"/>
      <c r="C82" s="23" t="s">
        <v>77</v>
      </c>
      <c r="D82" s="24">
        <v>825.41100000000006</v>
      </c>
      <c r="E82" s="24">
        <v>223070.675223</v>
      </c>
      <c r="F82" s="25">
        <v>615.53700300000003</v>
      </c>
      <c r="G82" s="25">
        <v>198023.86369900001</v>
      </c>
      <c r="H82" s="21">
        <v>1.0542750000000001</v>
      </c>
      <c r="I82" s="22">
        <v>700.19558500000005</v>
      </c>
      <c r="J82" s="26">
        <f t="shared" si="6"/>
        <v>3.5359151766895655E-3</v>
      </c>
    </row>
    <row r="83" spans="2:10" hidden="1" x14ac:dyDescent="0.3">
      <c r="B83" s="23"/>
      <c r="C83" s="23" t="s">
        <v>78</v>
      </c>
      <c r="D83" s="24">
        <v>5500.8229999999994</v>
      </c>
      <c r="E83" s="24">
        <v>326712.84370800003</v>
      </c>
      <c r="F83" s="25">
        <v>4288.5937919999997</v>
      </c>
      <c r="G83" s="25">
        <v>286455.98249099997</v>
      </c>
      <c r="H83" s="21">
        <v>0.99569200000000002</v>
      </c>
      <c r="I83" s="22">
        <v>67.872551999999999</v>
      </c>
      <c r="J83" s="26">
        <f t="shared" si="6"/>
        <v>2.3693885325691341E-4</v>
      </c>
    </row>
    <row r="84" spans="2:10" hidden="1" x14ac:dyDescent="0.3">
      <c r="B84" s="23"/>
      <c r="C84" s="23" t="s">
        <v>79</v>
      </c>
      <c r="D84" s="24">
        <v>1233.296</v>
      </c>
      <c r="E84" s="24">
        <v>317035.16664700001</v>
      </c>
      <c r="F84" s="25">
        <v>961.50432799999999</v>
      </c>
      <c r="G84" s="25">
        <v>276541.06934099999</v>
      </c>
      <c r="H84" s="21">
        <v>1.022632</v>
      </c>
      <c r="I84" s="22">
        <v>780.64655500000003</v>
      </c>
      <c r="J84" s="26">
        <f t="shared" si="6"/>
        <v>2.8228955534897156E-3</v>
      </c>
    </row>
    <row r="85" spans="2:10" hidden="1" x14ac:dyDescent="0.3">
      <c r="B85" s="23"/>
      <c r="C85" s="23" t="s">
        <v>80</v>
      </c>
      <c r="D85" s="24">
        <v>3396.9560000000001</v>
      </c>
      <c r="E85" s="24">
        <v>716941.80492399994</v>
      </c>
      <c r="F85" s="25">
        <v>3012.3309399999998</v>
      </c>
      <c r="G85" s="25">
        <v>653803.40826399997</v>
      </c>
      <c r="H85" s="37"/>
      <c r="I85" s="38"/>
      <c r="J85" s="26">
        <f t="shared" si="6"/>
        <v>0</v>
      </c>
    </row>
    <row r="86" spans="2:10" hidden="1" x14ac:dyDescent="0.3">
      <c r="B86" s="23"/>
      <c r="C86" s="23" t="s">
        <v>81</v>
      </c>
      <c r="D86" s="24">
        <v>3339.5680000000002</v>
      </c>
      <c r="E86" s="24">
        <v>886060.36789999995</v>
      </c>
      <c r="F86" s="25">
        <v>3304.4957260000001</v>
      </c>
      <c r="G86" s="25">
        <v>876238.39327500004</v>
      </c>
      <c r="H86" s="37"/>
      <c r="I86" s="38"/>
      <c r="J86" s="26">
        <f t="shared" si="6"/>
        <v>0</v>
      </c>
    </row>
    <row r="87" spans="2:10" hidden="1" x14ac:dyDescent="0.3">
      <c r="B87" s="23"/>
      <c r="C87" s="23" t="s">
        <v>82</v>
      </c>
      <c r="D87" s="24">
        <v>1606.152</v>
      </c>
      <c r="E87" s="24">
        <v>1403856.2089459999</v>
      </c>
      <c r="F87" s="25">
        <v>1577.4406329999999</v>
      </c>
      <c r="G87" s="25">
        <v>1396808.5581199999</v>
      </c>
      <c r="H87" s="21">
        <v>19.783580000000001</v>
      </c>
      <c r="I87" s="22">
        <v>45754.903753999999</v>
      </c>
      <c r="J87" s="26">
        <f t="shared" si="6"/>
        <v>3.2756746433156653E-2</v>
      </c>
    </row>
    <row r="88" spans="2:10" hidden="1" x14ac:dyDescent="0.3">
      <c r="B88" s="23"/>
      <c r="C88" s="23" t="s">
        <v>83</v>
      </c>
      <c r="D88" s="24">
        <v>906.55000000000007</v>
      </c>
      <c r="E88" s="24">
        <v>762251.39473300008</v>
      </c>
      <c r="F88" s="25">
        <v>906.55084299999999</v>
      </c>
      <c r="G88" s="25">
        <v>762251.39473399997</v>
      </c>
      <c r="H88" s="21">
        <v>4.3155130000000002</v>
      </c>
      <c r="I88" s="22">
        <v>12449.147299</v>
      </c>
      <c r="J88" s="26">
        <f t="shared" si="6"/>
        <v>1.6332075460936787E-2</v>
      </c>
    </row>
    <row r="89" spans="2:10" hidden="1" x14ac:dyDescent="0.3">
      <c r="B89" s="23"/>
      <c r="C89" s="23" t="s">
        <v>84</v>
      </c>
      <c r="D89" s="24">
        <v>4045.2520000000004</v>
      </c>
      <c r="E89" s="24">
        <v>1777307.462264</v>
      </c>
      <c r="F89" s="25">
        <v>3371.541354</v>
      </c>
      <c r="G89" s="25">
        <v>1724300.929881</v>
      </c>
      <c r="H89" s="21">
        <v>3.176196</v>
      </c>
      <c r="I89" s="22">
        <v>3902.3543810000001</v>
      </c>
      <c r="J89" s="26">
        <f t="shared" si="6"/>
        <v>2.2631515841433289E-3</v>
      </c>
    </row>
    <row r="90" spans="2:10" hidden="1" x14ac:dyDescent="0.3">
      <c r="B90" s="23"/>
      <c r="C90" s="23" t="s">
        <v>85</v>
      </c>
      <c r="D90" s="24">
        <v>1638.385</v>
      </c>
      <c r="E90" s="24">
        <v>2668410.4365050001</v>
      </c>
      <c r="F90" s="25">
        <v>1638.38464</v>
      </c>
      <c r="G90" s="25">
        <v>2668410.4365039999</v>
      </c>
      <c r="H90" s="21">
        <v>18.886120999999999</v>
      </c>
      <c r="I90" s="22">
        <v>22603.024712999999</v>
      </c>
      <c r="J90" s="26">
        <f t="shared" si="6"/>
        <v>8.4705952292006472E-3</v>
      </c>
    </row>
    <row r="91" spans="2:10" hidden="1" x14ac:dyDescent="0.3">
      <c r="B91" s="23"/>
      <c r="C91" s="23" t="s">
        <v>86</v>
      </c>
      <c r="D91" s="24">
        <v>2262.7290000000003</v>
      </c>
      <c r="E91" s="24">
        <v>572313.7978559999</v>
      </c>
      <c r="F91" s="25">
        <v>2252.0605260000002</v>
      </c>
      <c r="G91" s="25">
        <v>568550.04287</v>
      </c>
      <c r="H91" s="21">
        <v>1.8806929999999999</v>
      </c>
      <c r="I91" s="22">
        <v>373.418387</v>
      </c>
      <c r="J91" s="26">
        <f t="shared" si="6"/>
        <v>6.5679071118350573E-4</v>
      </c>
    </row>
    <row r="92" spans="2:10" hidden="1" x14ac:dyDescent="0.3">
      <c r="B92" s="23"/>
      <c r="C92" s="23" t="s">
        <v>87</v>
      </c>
      <c r="D92" s="24">
        <v>4926.8640000000005</v>
      </c>
      <c r="E92" s="24">
        <v>562699.68018800009</v>
      </c>
      <c r="F92" s="25">
        <v>4841.9935649999998</v>
      </c>
      <c r="G92" s="25">
        <v>557466.24516699999</v>
      </c>
      <c r="H92" s="37"/>
      <c r="I92" s="38"/>
      <c r="J92" s="26">
        <f t="shared" si="6"/>
        <v>0</v>
      </c>
    </row>
    <row r="93" spans="2:10" hidden="1" x14ac:dyDescent="0.3">
      <c r="B93" s="23"/>
      <c r="C93" s="23" t="s">
        <v>88</v>
      </c>
      <c r="D93" s="24">
        <v>1727.5810000000001</v>
      </c>
      <c r="E93" s="24">
        <v>1612542.8550869999</v>
      </c>
      <c r="F93" s="25">
        <v>1727.581355</v>
      </c>
      <c r="G93" s="25">
        <v>1612542.8550869999</v>
      </c>
      <c r="H93" s="21">
        <v>27.300886999999999</v>
      </c>
      <c r="I93" s="22">
        <v>23254.996691</v>
      </c>
      <c r="J93" s="26">
        <f t="shared" si="6"/>
        <v>1.4421320101750316E-2</v>
      </c>
    </row>
    <row r="94" spans="2:10" hidden="1" x14ac:dyDescent="0.3">
      <c r="B94" s="23"/>
      <c r="C94" s="23" t="s">
        <v>89</v>
      </c>
      <c r="D94" s="24">
        <v>1369.954</v>
      </c>
      <c r="E94" s="24">
        <v>338741.656671</v>
      </c>
      <c r="F94" s="25">
        <v>1136.7865260000001</v>
      </c>
      <c r="G94" s="25">
        <v>288882.96003100002</v>
      </c>
      <c r="H94" s="37"/>
      <c r="I94" s="38"/>
      <c r="J94" s="26">
        <f t="shared" si="6"/>
        <v>0</v>
      </c>
    </row>
    <row r="95" spans="2:10" hidden="1" x14ac:dyDescent="0.3">
      <c r="B95" s="23"/>
      <c r="C95" s="23" t="s">
        <v>90</v>
      </c>
      <c r="D95" s="24">
        <v>1540.0295000000001</v>
      </c>
      <c r="E95" s="24">
        <v>3724680.3605570002</v>
      </c>
      <c r="F95" s="25">
        <v>1533.7134530000001</v>
      </c>
      <c r="G95" s="25">
        <v>3722235.5919929999</v>
      </c>
      <c r="H95" s="21">
        <v>6.6407970000000001</v>
      </c>
      <c r="I95" s="22">
        <v>8318.7205950000007</v>
      </c>
      <c r="J95" s="26">
        <f t="shared" si="6"/>
        <v>2.2348721324611E-3</v>
      </c>
    </row>
    <row r="96" spans="2:10" hidden="1" x14ac:dyDescent="0.3">
      <c r="B96" s="23"/>
      <c r="C96" s="23" t="s">
        <v>91</v>
      </c>
      <c r="D96" s="24">
        <v>1387.0752</v>
      </c>
      <c r="E96" s="24">
        <v>800401.97140199994</v>
      </c>
      <c r="F96" s="25">
        <v>1294.304398</v>
      </c>
      <c r="G96" s="25">
        <v>773848.79904800002</v>
      </c>
      <c r="H96" s="21">
        <v>11.791130000000001</v>
      </c>
      <c r="I96" s="22">
        <v>7480.7762489999996</v>
      </c>
      <c r="J96" s="26">
        <f t="shared" si="6"/>
        <v>9.6669740370508538E-3</v>
      </c>
    </row>
    <row r="97" spans="2:10" hidden="1" x14ac:dyDescent="0.3">
      <c r="B97" s="23"/>
      <c r="C97" s="23" t="s">
        <v>92</v>
      </c>
      <c r="D97" s="24">
        <v>6220.2950000000001</v>
      </c>
      <c r="E97" s="24">
        <v>641203.83469699998</v>
      </c>
      <c r="F97" s="25">
        <v>5580.6440910000001</v>
      </c>
      <c r="G97" s="25">
        <v>577449.73358</v>
      </c>
      <c r="H97" s="21">
        <v>16.415032</v>
      </c>
      <c r="I97" s="22">
        <v>467.70997399999999</v>
      </c>
      <c r="J97" s="26">
        <f t="shared" si="6"/>
        <v>8.0995790075155238E-4</v>
      </c>
    </row>
    <row r="98" spans="2:10" hidden="1" x14ac:dyDescent="0.3">
      <c r="B98" s="23"/>
      <c r="C98" s="23" t="s">
        <v>93</v>
      </c>
      <c r="D98" s="24">
        <v>1482.9979999999998</v>
      </c>
      <c r="E98" s="24">
        <v>1880078.4994429999</v>
      </c>
      <c r="F98" s="25">
        <v>1482.999143</v>
      </c>
      <c r="G98" s="25">
        <v>1880078.4994429999</v>
      </c>
      <c r="H98" s="21">
        <v>66.528616</v>
      </c>
      <c r="I98" s="22">
        <v>53459.768025999998</v>
      </c>
      <c r="J98" s="26">
        <f t="shared" si="6"/>
        <v>2.8434859524130624E-2</v>
      </c>
    </row>
    <row r="99" spans="2:10" hidden="1" x14ac:dyDescent="0.3">
      <c r="B99" s="23"/>
      <c r="C99" s="23" t="s">
        <v>94</v>
      </c>
      <c r="D99" s="24">
        <v>5357.1660000000002</v>
      </c>
      <c r="E99" s="24">
        <v>2315922.9368230002</v>
      </c>
      <c r="F99" s="25">
        <v>3816.4214710000001</v>
      </c>
      <c r="G99" s="25">
        <v>2195766.1661069999</v>
      </c>
      <c r="H99" s="21">
        <v>38.214641</v>
      </c>
      <c r="I99" s="22">
        <v>86750.798486999993</v>
      </c>
      <c r="J99" s="26">
        <f t="shared" si="6"/>
        <v>3.9508213500167678E-2</v>
      </c>
    </row>
    <row r="100" spans="2:10" hidden="1" x14ac:dyDescent="0.3">
      <c r="B100" s="23"/>
      <c r="C100" s="23" t="s">
        <v>95</v>
      </c>
      <c r="D100" s="24">
        <v>2817.65</v>
      </c>
      <c r="E100" s="24">
        <v>472973.64655100001</v>
      </c>
      <c r="F100" s="25">
        <v>2802.862044</v>
      </c>
      <c r="G100" s="25">
        <v>469574.75339500001</v>
      </c>
      <c r="H100" s="21">
        <v>7.6395330000000001</v>
      </c>
      <c r="I100" s="22">
        <v>1920.4337419999999</v>
      </c>
      <c r="J100" s="26">
        <f t="shared" si="6"/>
        <v>4.0897295438380539E-3</v>
      </c>
    </row>
    <row r="101" spans="2:10" hidden="1" x14ac:dyDescent="0.3">
      <c r="B101" s="23"/>
      <c r="C101" s="23" t="s">
        <v>96</v>
      </c>
      <c r="D101" s="24">
        <v>455.404</v>
      </c>
      <c r="E101" s="24">
        <v>309202.26799199998</v>
      </c>
      <c r="F101" s="25">
        <v>455.05648100000002</v>
      </c>
      <c r="G101" s="25">
        <v>309095.97928199999</v>
      </c>
      <c r="H101" s="21">
        <v>21.791751999999999</v>
      </c>
      <c r="I101" s="22">
        <v>15398.480541999999</v>
      </c>
      <c r="J101" s="26">
        <f t="shared" si="6"/>
        <v>4.9817796329053449E-2</v>
      </c>
    </row>
    <row r="102" spans="2:10" hidden="1" x14ac:dyDescent="0.3">
      <c r="B102" s="23"/>
      <c r="C102" s="23" t="s">
        <v>97</v>
      </c>
      <c r="D102" s="24">
        <v>3735.8640000000005</v>
      </c>
      <c r="E102" s="24">
        <v>1046486.49863</v>
      </c>
      <c r="F102" s="25">
        <v>2801.4262819999999</v>
      </c>
      <c r="G102" s="25">
        <v>942042.30742900004</v>
      </c>
      <c r="H102" s="37"/>
      <c r="I102" s="38"/>
      <c r="J102" s="26">
        <f t="shared" si="6"/>
        <v>0</v>
      </c>
    </row>
    <row r="103" spans="2:10" s="2" customFormat="1" x14ac:dyDescent="0.3">
      <c r="B103" s="36" t="s">
        <v>99</v>
      </c>
      <c r="C103" s="36"/>
      <c r="D103" s="24">
        <f>SUM(D104:D139)</f>
        <v>205759.37899999993</v>
      </c>
      <c r="E103" s="24">
        <f t="shared" ref="E103:I103" si="7">SUM(E104:E139)</f>
        <v>127820391.202601</v>
      </c>
      <c r="F103" s="24">
        <f t="shared" si="7"/>
        <v>192547.71227300004</v>
      </c>
      <c r="G103" s="24">
        <f t="shared" si="7"/>
        <v>125143910.12806</v>
      </c>
      <c r="H103" s="24">
        <f t="shared" si="7"/>
        <v>10057.922631999998</v>
      </c>
      <c r="I103" s="24">
        <f t="shared" si="7"/>
        <v>4416375.0578110004</v>
      </c>
      <c r="J103" s="26">
        <f t="shared" si="6"/>
        <v>3.5290371327631645E-2</v>
      </c>
    </row>
    <row r="104" spans="2:10" hidden="1" x14ac:dyDescent="0.3">
      <c r="B104" s="23"/>
      <c r="C104" s="23" t="s">
        <v>98</v>
      </c>
      <c r="D104" s="24">
        <v>6920.7120000000004</v>
      </c>
      <c r="E104" s="24">
        <v>2250044.361023</v>
      </c>
      <c r="F104" s="25">
        <v>6920.5923670000002</v>
      </c>
      <c r="G104" s="25">
        <v>2249988.2176319999</v>
      </c>
      <c r="H104" s="21">
        <v>58.917385000000003</v>
      </c>
      <c r="I104" s="22">
        <v>18184.588851</v>
      </c>
      <c r="J104" s="26">
        <f t="shared" si="6"/>
        <v>8.082081812027608E-3</v>
      </c>
    </row>
    <row r="105" spans="2:10" hidden="1" x14ac:dyDescent="0.3">
      <c r="B105" s="23"/>
      <c r="C105" s="23" t="s">
        <v>100</v>
      </c>
      <c r="D105" s="24">
        <v>8602.17</v>
      </c>
      <c r="E105" s="24">
        <v>3572119.6105110003</v>
      </c>
      <c r="F105" s="25">
        <v>8129.362631</v>
      </c>
      <c r="G105" s="25">
        <v>3523134.6438779999</v>
      </c>
      <c r="H105" s="21">
        <v>649.56766300000004</v>
      </c>
      <c r="I105" s="22">
        <v>293806.17553499999</v>
      </c>
      <c r="J105" s="26">
        <f t="shared" si="6"/>
        <v>8.3393399694653841E-2</v>
      </c>
    </row>
    <row r="106" spans="2:10" hidden="1" x14ac:dyDescent="0.3">
      <c r="B106" s="23"/>
      <c r="C106" s="23" t="s">
        <v>101</v>
      </c>
      <c r="D106" s="24">
        <v>23989.781000000003</v>
      </c>
      <c r="E106" s="24">
        <v>4220104.8729589991</v>
      </c>
      <c r="F106" s="25">
        <v>17451.820358000001</v>
      </c>
      <c r="G106" s="25">
        <v>4059283.4556479999</v>
      </c>
      <c r="H106" s="21">
        <v>146.690303</v>
      </c>
      <c r="I106" s="22">
        <v>51058.188058</v>
      </c>
      <c r="J106" s="26">
        <f t="shared" si="6"/>
        <v>1.2578128286892292E-2</v>
      </c>
    </row>
    <row r="107" spans="2:10" hidden="1" x14ac:dyDescent="0.3">
      <c r="B107" s="23"/>
      <c r="C107" s="23" t="s">
        <v>102</v>
      </c>
      <c r="D107" s="24">
        <v>8477.59</v>
      </c>
      <c r="E107" s="24">
        <v>1791232.7137159999</v>
      </c>
      <c r="F107" s="25">
        <v>8189.8335630000001</v>
      </c>
      <c r="G107" s="25">
        <v>1747974.307973</v>
      </c>
      <c r="H107" s="21">
        <v>71.358401000000001</v>
      </c>
      <c r="I107" s="22">
        <v>8954.5905349999994</v>
      </c>
      <c r="J107" s="26">
        <f t="shared" si="6"/>
        <v>5.1228387592172301E-3</v>
      </c>
    </row>
    <row r="108" spans="2:10" hidden="1" x14ac:dyDescent="0.3">
      <c r="B108" s="23"/>
      <c r="C108" s="23" t="s">
        <v>103</v>
      </c>
      <c r="D108" s="24">
        <v>6499.9850000000006</v>
      </c>
      <c r="E108" s="24">
        <v>1854849.0037830002</v>
      </c>
      <c r="F108" s="25">
        <v>6229.8384619999997</v>
      </c>
      <c r="G108" s="25">
        <v>1743604.293816</v>
      </c>
      <c r="H108" s="21">
        <v>8.9722120000000007</v>
      </c>
      <c r="I108" s="22">
        <v>3261.1335290000002</v>
      </c>
      <c r="J108" s="26">
        <f t="shared" si="6"/>
        <v>1.8703403866153492E-3</v>
      </c>
    </row>
    <row r="109" spans="2:10" hidden="1" x14ac:dyDescent="0.3">
      <c r="B109" s="23"/>
      <c r="C109" s="23" t="s">
        <v>104</v>
      </c>
      <c r="D109" s="24">
        <v>2608.404</v>
      </c>
      <c r="E109" s="24">
        <v>1674997.547024</v>
      </c>
      <c r="F109" s="25">
        <v>2602.1817299999998</v>
      </c>
      <c r="G109" s="25">
        <v>1671204.0980740001</v>
      </c>
      <c r="H109" s="21">
        <v>137.77746099999999</v>
      </c>
      <c r="I109" s="22">
        <v>53822.282554999998</v>
      </c>
      <c r="J109" s="26">
        <f t="shared" si="6"/>
        <v>3.220569086506439E-2</v>
      </c>
    </row>
    <row r="110" spans="2:10" hidden="1" x14ac:dyDescent="0.3">
      <c r="B110" s="23"/>
      <c r="C110" s="23" t="s">
        <v>105</v>
      </c>
      <c r="D110" s="24">
        <v>11762</v>
      </c>
      <c r="E110" s="24">
        <v>2861170.7123290002</v>
      </c>
      <c r="F110" s="25">
        <v>11385.508121999999</v>
      </c>
      <c r="G110" s="25">
        <v>2826557.7403250001</v>
      </c>
      <c r="H110" s="21">
        <v>757.32151899999997</v>
      </c>
      <c r="I110" s="22">
        <v>260965.74021300001</v>
      </c>
      <c r="J110" s="26">
        <f t="shared" si="6"/>
        <v>9.2326343272575051E-2</v>
      </c>
    </row>
    <row r="111" spans="2:10" hidden="1" x14ac:dyDescent="0.3">
      <c r="B111" s="23"/>
      <c r="C111" s="23" t="s">
        <v>106</v>
      </c>
      <c r="D111" s="24">
        <v>5965.6670000000004</v>
      </c>
      <c r="E111" s="24">
        <v>9421831.6110389996</v>
      </c>
      <c r="F111" s="25">
        <v>5947.6093840000003</v>
      </c>
      <c r="G111" s="25">
        <v>9377205.1723989993</v>
      </c>
      <c r="H111" s="21">
        <v>158.21913799999999</v>
      </c>
      <c r="I111" s="22">
        <v>91661.553448999999</v>
      </c>
      <c r="J111" s="26">
        <f t="shared" si="6"/>
        <v>9.7749331238691384E-3</v>
      </c>
    </row>
    <row r="112" spans="2:10" hidden="1" x14ac:dyDescent="0.3">
      <c r="B112" s="23"/>
      <c r="C112" s="23" t="s">
        <v>107</v>
      </c>
      <c r="D112" s="24">
        <v>3637.5870000000004</v>
      </c>
      <c r="E112" s="24">
        <v>5901432.6620380003</v>
      </c>
      <c r="F112" s="25">
        <v>3629.7170390000001</v>
      </c>
      <c r="G112" s="25">
        <v>5888306.4698609998</v>
      </c>
      <c r="H112" s="21">
        <v>319.37889300000001</v>
      </c>
      <c r="I112" s="22">
        <v>227144.52858700001</v>
      </c>
      <c r="J112" s="26">
        <f t="shared" si="6"/>
        <v>3.8575527573102356E-2</v>
      </c>
    </row>
    <row r="113" spans="2:10" hidden="1" x14ac:dyDescent="0.3">
      <c r="B113" s="23"/>
      <c r="C113" s="23" t="s">
        <v>108</v>
      </c>
      <c r="D113" s="24">
        <v>3182.9760000000001</v>
      </c>
      <c r="E113" s="24">
        <v>3586029.9978290005</v>
      </c>
      <c r="F113" s="25">
        <v>3182.6122780000001</v>
      </c>
      <c r="G113" s="25">
        <v>3585771.2898329999</v>
      </c>
      <c r="H113" s="21">
        <v>324.88764800000001</v>
      </c>
      <c r="I113" s="22">
        <v>253192.57653300001</v>
      </c>
      <c r="J113" s="26">
        <f t="shared" si="6"/>
        <v>7.0610352994597142E-2</v>
      </c>
    </row>
    <row r="114" spans="2:10" hidden="1" x14ac:dyDescent="0.3">
      <c r="B114" s="23"/>
      <c r="C114" s="23" t="s">
        <v>109</v>
      </c>
      <c r="D114" s="24">
        <v>2285.7200000000003</v>
      </c>
      <c r="E114" s="24">
        <v>1445333.289348</v>
      </c>
      <c r="F114" s="25">
        <v>2259.2021129999998</v>
      </c>
      <c r="G114" s="25">
        <v>1430032.8718709999</v>
      </c>
      <c r="H114" s="21">
        <v>189.39</v>
      </c>
      <c r="I114" s="22">
        <v>71000</v>
      </c>
      <c r="J114" s="26">
        <f t="shared" si="6"/>
        <v>4.9649208347991566E-2</v>
      </c>
    </row>
    <row r="115" spans="2:10" hidden="1" x14ac:dyDescent="0.3">
      <c r="B115" s="23"/>
      <c r="C115" s="23" t="s">
        <v>110</v>
      </c>
      <c r="D115" s="24">
        <v>6354.4509999999991</v>
      </c>
      <c r="E115" s="24">
        <v>3243845.5851870002</v>
      </c>
      <c r="F115" s="25">
        <v>6314.9450800000004</v>
      </c>
      <c r="G115" s="25">
        <v>3240316.0871879999</v>
      </c>
      <c r="H115" s="21">
        <v>377.67220600000002</v>
      </c>
      <c r="I115" s="22">
        <v>171077.06601400001</v>
      </c>
      <c r="J115" s="26">
        <f t="shared" si="6"/>
        <v>5.2796412884047843E-2</v>
      </c>
    </row>
    <row r="116" spans="2:10" hidden="1" x14ac:dyDescent="0.3">
      <c r="B116" s="23"/>
      <c r="C116" s="23" t="s">
        <v>111</v>
      </c>
      <c r="D116" s="24">
        <v>3580.2820000000002</v>
      </c>
      <c r="E116" s="24">
        <v>1604040.5237209999</v>
      </c>
      <c r="F116" s="25">
        <v>3559.4395380000001</v>
      </c>
      <c r="G116" s="25">
        <v>1599056.977767</v>
      </c>
      <c r="H116" s="21">
        <v>84.819373999999996</v>
      </c>
      <c r="I116" s="22">
        <v>35187.82202</v>
      </c>
      <c r="J116" s="26">
        <f t="shared" si="6"/>
        <v>2.2005358476430256E-2</v>
      </c>
    </row>
    <row r="117" spans="2:10" hidden="1" x14ac:dyDescent="0.3">
      <c r="B117" s="23"/>
      <c r="C117" s="23" t="s">
        <v>112</v>
      </c>
      <c r="D117" s="24">
        <v>4007.4090000000001</v>
      </c>
      <c r="E117" s="24">
        <v>4108342.0273099998</v>
      </c>
      <c r="F117" s="25">
        <v>4005.2296510000001</v>
      </c>
      <c r="G117" s="25">
        <v>4107022.3883529999</v>
      </c>
      <c r="H117" s="21">
        <v>308.925231</v>
      </c>
      <c r="I117" s="22">
        <v>175491.47346800001</v>
      </c>
      <c r="J117" s="26">
        <f t="shared" si="6"/>
        <v>4.2729612082386452E-2</v>
      </c>
    </row>
    <row r="118" spans="2:10" hidden="1" x14ac:dyDescent="0.3">
      <c r="B118" s="23"/>
      <c r="C118" s="23" t="s">
        <v>113</v>
      </c>
      <c r="D118" s="24">
        <v>4361.3620000000001</v>
      </c>
      <c r="E118" s="24">
        <v>3589086.090694</v>
      </c>
      <c r="F118" s="25">
        <v>4322.8880390000004</v>
      </c>
      <c r="G118" s="25">
        <v>3540046.2977590002</v>
      </c>
      <c r="H118" s="21">
        <v>122.000979</v>
      </c>
      <c r="I118" s="22">
        <v>55134.711669999997</v>
      </c>
      <c r="J118" s="26">
        <f t="shared" si="6"/>
        <v>1.5574573616424907E-2</v>
      </c>
    </row>
    <row r="119" spans="2:10" hidden="1" x14ac:dyDescent="0.3">
      <c r="B119" s="23"/>
      <c r="C119" s="23" t="s">
        <v>114</v>
      </c>
      <c r="D119" s="24">
        <v>6608.3370000000004</v>
      </c>
      <c r="E119" s="24">
        <v>1571670.995444</v>
      </c>
      <c r="F119" s="25">
        <v>6540.3397459999996</v>
      </c>
      <c r="G119" s="25">
        <v>1566843.573503</v>
      </c>
      <c r="H119" s="21">
        <v>251.814842</v>
      </c>
      <c r="I119" s="22">
        <v>83782.399223</v>
      </c>
      <c r="J119" s="26">
        <f t="shared" si="6"/>
        <v>5.3472089135029141E-2</v>
      </c>
    </row>
    <row r="120" spans="2:10" hidden="1" x14ac:dyDescent="0.3">
      <c r="B120" s="23"/>
      <c r="C120" s="23" t="s">
        <v>115</v>
      </c>
      <c r="D120" s="24">
        <v>1739.6109999999999</v>
      </c>
      <c r="E120" s="24">
        <v>10965050.379250001</v>
      </c>
      <c r="F120" s="25">
        <v>1736.4795240000001</v>
      </c>
      <c r="G120" s="25">
        <v>10950985.84307</v>
      </c>
      <c r="H120" s="21">
        <v>25.005106999999999</v>
      </c>
      <c r="I120" s="22">
        <v>31415.133410999999</v>
      </c>
      <c r="J120" s="26">
        <f t="shared" si="6"/>
        <v>2.8687036821328843E-3</v>
      </c>
    </row>
    <row r="121" spans="2:10" hidden="1" x14ac:dyDescent="0.3">
      <c r="B121" s="23"/>
      <c r="C121" s="23" t="s">
        <v>116</v>
      </c>
      <c r="D121" s="24">
        <v>6415.0099999999993</v>
      </c>
      <c r="E121" s="24">
        <v>1974645.5349050001</v>
      </c>
      <c r="F121" s="25">
        <v>6237.9348229999996</v>
      </c>
      <c r="G121" s="25">
        <v>1961318.8361500001</v>
      </c>
      <c r="H121" s="21">
        <v>365.61329699999999</v>
      </c>
      <c r="I121" s="22">
        <v>77448.560570999995</v>
      </c>
      <c r="J121" s="26">
        <f t="shared" si="6"/>
        <v>3.94880012079162E-2</v>
      </c>
    </row>
    <row r="122" spans="2:10" hidden="1" x14ac:dyDescent="0.3">
      <c r="B122" s="23"/>
      <c r="C122" s="23" t="s">
        <v>117</v>
      </c>
      <c r="D122" s="24">
        <v>2668.681</v>
      </c>
      <c r="E122" s="24">
        <v>2032660.6727499999</v>
      </c>
      <c r="F122" s="25">
        <v>2659.3657320000002</v>
      </c>
      <c r="G122" s="25">
        <v>2025479.1515210001</v>
      </c>
      <c r="H122" s="21">
        <v>6.3414289999999998</v>
      </c>
      <c r="I122" s="22">
        <v>2277.1102799999999</v>
      </c>
      <c r="J122" s="26">
        <f t="shared" si="6"/>
        <v>1.1242328899263374E-3</v>
      </c>
    </row>
    <row r="123" spans="2:10" hidden="1" x14ac:dyDescent="0.3">
      <c r="B123" s="23"/>
      <c r="C123" s="23" t="s">
        <v>118</v>
      </c>
      <c r="D123" s="24">
        <v>2751.366</v>
      </c>
      <c r="E123" s="24">
        <v>2005565.1404500001</v>
      </c>
      <c r="F123" s="25">
        <v>2751.0051570000001</v>
      </c>
      <c r="G123" s="25">
        <v>2005384.7244500001</v>
      </c>
      <c r="H123" s="21">
        <v>280.82579099999998</v>
      </c>
      <c r="I123" s="22">
        <v>165682.17217999999</v>
      </c>
      <c r="J123" s="26">
        <f t="shared" si="6"/>
        <v>8.2618646766365614E-2</v>
      </c>
    </row>
    <row r="124" spans="2:10" hidden="1" x14ac:dyDescent="0.3">
      <c r="B124" s="23"/>
      <c r="C124" s="23" t="s">
        <v>119</v>
      </c>
      <c r="D124" s="24">
        <v>5963.87</v>
      </c>
      <c r="E124" s="24">
        <v>1828204.90068</v>
      </c>
      <c r="F124" s="25">
        <v>5960.0358580000002</v>
      </c>
      <c r="G124" s="25">
        <v>1827238.9104820001</v>
      </c>
      <c r="H124" s="21">
        <v>496.42977999999999</v>
      </c>
      <c r="I124" s="22">
        <v>106980.501451</v>
      </c>
      <c r="J124" s="26">
        <f t="shared" si="6"/>
        <v>5.8547626606079685E-2</v>
      </c>
    </row>
    <row r="125" spans="2:10" hidden="1" x14ac:dyDescent="0.3">
      <c r="B125" s="23"/>
      <c r="C125" s="23" t="s">
        <v>120</v>
      </c>
      <c r="D125" s="24">
        <v>3650.1990000000001</v>
      </c>
      <c r="E125" s="24">
        <v>5409171.6866899999</v>
      </c>
      <c r="F125" s="25">
        <v>3523.0832089999999</v>
      </c>
      <c r="G125" s="25">
        <v>4462447.6099749999</v>
      </c>
      <c r="H125" s="21">
        <v>164.023077</v>
      </c>
      <c r="I125" s="22">
        <v>77799.426479000002</v>
      </c>
      <c r="J125" s="26">
        <f t="shared" si="6"/>
        <v>1.743424982852311E-2</v>
      </c>
    </row>
    <row r="126" spans="2:10" hidden="1" x14ac:dyDescent="0.3">
      <c r="B126" s="23"/>
      <c r="C126" s="23" t="s">
        <v>121</v>
      </c>
      <c r="D126" s="24">
        <v>7689.33</v>
      </c>
      <c r="E126" s="24">
        <v>4573491.7040139996</v>
      </c>
      <c r="F126" s="25">
        <v>7536.0147939999997</v>
      </c>
      <c r="G126" s="25">
        <v>4510924.6436289996</v>
      </c>
      <c r="H126" s="21">
        <v>781.12645099999997</v>
      </c>
      <c r="I126" s="22">
        <v>292576.13019400003</v>
      </c>
      <c r="J126" s="26">
        <f t="shared" si="6"/>
        <v>6.4859458605059983E-2</v>
      </c>
    </row>
    <row r="127" spans="2:10" hidden="1" x14ac:dyDescent="0.3">
      <c r="B127" s="23"/>
      <c r="C127" s="23" t="s">
        <v>122</v>
      </c>
      <c r="D127" s="24">
        <v>2203.6290000000004</v>
      </c>
      <c r="E127" s="24">
        <v>1781221.978321</v>
      </c>
      <c r="F127" s="25">
        <v>2182.9645660000001</v>
      </c>
      <c r="G127" s="25">
        <v>1767217.9263800001</v>
      </c>
      <c r="H127" s="21">
        <v>353.91458899999998</v>
      </c>
      <c r="I127" s="22">
        <v>190277.587524</v>
      </c>
      <c r="J127" s="26">
        <f t="shared" si="6"/>
        <v>0.10767069792788257</v>
      </c>
    </row>
    <row r="128" spans="2:10" hidden="1" x14ac:dyDescent="0.3">
      <c r="B128" s="23"/>
      <c r="C128" s="23" t="s">
        <v>123</v>
      </c>
      <c r="D128" s="24">
        <v>2393.2049999999999</v>
      </c>
      <c r="E128" s="24">
        <v>2192876.0648719999</v>
      </c>
      <c r="F128" s="25">
        <v>2210.3496749999999</v>
      </c>
      <c r="G128" s="25">
        <v>2034631.9852159999</v>
      </c>
      <c r="H128" s="21">
        <v>135.926647</v>
      </c>
      <c r="I128" s="22">
        <v>115487.362073</v>
      </c>
      <c r="J128" s="26">
        <f t="shared" si="6"/>
        <v>5.6760811248496947E-2</v>
      </c>
    </row>
    <row r="129" spans="2:10" hidden="1" x14ac:dyDescent="0.3">
      <c r="B129" s="23"/>
      <c r="C129" s="23" t="s">
        <v>124</v>
      </c>
      <c r="D129" s="24">
        <v>4455.8029999999999</v>
      </c>
      <c r="E129" s="24">
        <v>3873627.3750499999</v>
      </c>
      <c r="F129" s="25">
        <v>4451.0898189999998</v>
      </c>
      <c r="G129" s="25">
        <v>3868480.5787550001</v>
      </c>
      <c r="H129" s="21">
        <v>508.93741</v>
      </c>
      <c r="I129" s="22">
        <v>235555.03999700001</v>
      </c>
      <c r="J129" s="26">
        <f t="shared" si="6"/>
        <v>6.0890842076505684E-2</v>
      </c>
    </row>
    <row r="130" spans="2:10" hidden="1" x14ac:dyDescent="0.3">
      <c r="B130" s="23"/>
      <c r="C130" s="23" t="s">
        <v>125</v>
      </c>
      <c r="D130" s="24">
        <v>2893.87</v>
      </c>
      <c r="E130" s="24">
        <v>2233050.9492600001</v>
      </c>
      <c r="F130" s="25">
        <v>2893.6644460000002</v>
      </c>
      <c r="G130" s="25">
        <v>2233013.3548730002</v>
      </c>
      <c r="H130" s="21">
        <v>396.76977699999998</v>
      </c>
      <c r="I130" s="22">
        <v>160681.12804400001</v>
      </c>
      <c r="J130" s="26">
        <f t="shared" si="6"/>
        <v>7.1957083325701179E-2</v>
      </c>
    </row>
    <row r="131" spans="2:10" hidden="1" x14ac:dyDescent="0.3">
      <c r="B131" s="23"/>
      <c r="C131" s="23" t="s">
        <v>126</v>
      </c>
      <c r="D131" s="24">
        <v>12845.92</v>
      </c>
      <c r="E131" s="24">
        <v>5452296.1613699999</v>
      </c>
      <c r="F131" s="25">
        <v>11172.209838999999</v>
      </c>
      <c r="G131" s="25">
        <v>5378548.6224649996</v>
      </c>
      <c r="H131" s="21">
        <v>349.85856999999999</v>
      </c>
      <c r="I131" s="22">
        <v>81817.488656000001</v>
      </c>
      <c r="J131" s="26">
        <f t="shared" si="6"/>
        <v>1.5211815379759993E-2</v>
      </c>
    </row>
    <row r="132" spans="2:10" hidden="1" x14ac:dyDescent="0.3">
      <c r="B132" s="23"/>
      <c r="C132" s="23" t="s">
        <v>127</v>
      </c>
      <c r="D132" s="24">
        <v>12577.99</v>
      </c>
      <c r="E132" s="24">
        <v>1973127.7106080002</v>
      </c>
      <c r="F132" s="25">
        <v>10331.736937</v>
      </c>
      <c r="G132" s="25">
        <v>1915295.7699549999</v>
      </c>
      <c r="H132" s="21">
        <v>917.79243399999996</v>
      </c>
      <c r="I132" s="22">
        <v>174131.20332999999</v>
      </c>
      <c r="J132" s="26">
        <f t="shared" si="6"/>
        <v>9.0916090382265724E-2</v>
      </c>
    </row>
    <row r="133" spans="2:10" hidden="1" x14ac:dyDescent="0.3">
      <c r="B133" s="23"/>
      <c r="C133" s="23" t="s">
        <v>128</v>
      </c>
      <c r="D133" s="24">
        <v>5241.509</v>
      </c>
      <c r="E133" s="24">
        <v>5837183.2553300001</v>
      </c>
      <c r="F133" s="25">
        <v>5164.1032800000003</v>
      </c>
      <c r="G133" s="25">
        <v>5756350.7863710001</v>
      </c>
      <c r="H133" s="21">
        <v>25.560098</v>
      </c>
      <c r="I133" s="22">
        <v>6791.7408509999996</v>
      </c>
      <c r="J133" s="26">
        <f t="shared" si="6"/>
        <v>1.1798691745958979E-3</v>
      </c>
    </row>
    <row r="134" spans="2:10" hidden="1" x14ac:dyDescent="0.3">
      <c r="B134" s="23"/>
      <c r="C134" s="23" t="s">
        <v>129</v>
      </c>
      <c r="D134" s="24">
        <v>3237.3199999999997</v>
      </c>
      <c r="E134" s="24">
        <v>3198263.1737299999</v>
      </c>
      <c r="F134" s="25">
        <v>3226.5387219999998</v>
      </c>
      <c r="G134" s="25">
        <v>3190344.2292050002</v>
      </c>
      <c r="H134" s="21">
        <v>47.467163999999997</v>
      </c>
      <c r="I134" s="22">
        <v>24718.052741</v>
      </c>
      <c r="J134" s="26">
        <f t="shared" ref="J134:J169" si="8">I134/G134</f>
        <v>7.7477698220544296E-3</v>
      </c>
    </row>
    <row r="135" spans="2:10" hidden="1" x14ac:dyDescent="0.3">
      <c r="B135" s="23"/>
      <c r="C135" s="23" t="s">
        <v>130</v>
      </c>
      <c r="D135" s="24">
        <v>5859.2740000000003</v>
      </c>
      <c r="E135" s="24">
        <v>4645236.0433780001</v>
      </c>
      <c r="F135" s="25">
        <v>5858.7996000000003</v>
      </c>
      <c r="G135" s="25">
        <v>4645033.7463520002</v>
      </c>
      <c r="H135" s="21">
        <v>120.611535</v>
      </c>
      <c r="I135" s="22">
        <v>62459.439225000002</v>
      </c>
      <c r="J135" s="26">
        <f t="shared" si="8"/>
        <v>1.3446498483257054E-2</v>
      </c>
    </row>
    <row r="136" spans="2:10" hidden="1" x14ac:dyDescent="0.3">
      <c r="B136" s="23"/>
      <c r="C136" s="23" t="s">
        <v>131</v>
      </c>
      <c r="D136" s="24">
        <v>3646.1729999999998</v>
      </c>
      <c r="E136" s="24">
        <v>3978886.2041450003</v>
      </c>
      <c r="F136" s="25">
        <v>3552.1708410000001</v>
      </c>
      <c r="G136" s="25">
        <v>3785591.192793</v>
      </c>
      <c r="H136" s="21">
        <v>410.16856100000001</v>
      </c>
      <c r="I136" s="22">
        <v>232328.028869</v>
      </c>
      <c r="J136" s="26">
        <f t="shared" si="8"/>
        <v>6.1371663509600716E-2</v>
      </c>
    </row>
    <row r="137" spans="2:10" hidden="1" x14ac:dyDescent="0.3">
      <c r="B137" s="23"/>
      <c r="C137" s="23" t="s">
        <v>132</v>
      </c>
      <c r="D137" s="24">
        <v>3086.3109999999997</v>
      </c>
      <c r="E137" s="24">
        <v>4727834.2940499997</v>
      </c>
      <c r="F137" s="25">
        <v>2852.5468639999999</v>
      </c>
      <c r="G137" s="25">
        <v>4239760.8814289998</v>
      </c>
      <c r="H137" s="21">
        <v>452.11550299999999</v>
      </c>
      <c r="I137" s="22">
        <v>413487.06070799998</v>
      </c>
      <c r="J137" s="26">
        <f t="shared" si="8"/>
        <v>9.7526033253232738E-2</v>
      </c>
    </row>
    <row r="138" spans="2:10" hidden="1" x14ac:dyDescent="0.3">
      <c r="B138" s="23"/>
      <c r="C138" s="23" t="s">
        <v>133</v>
      </c>
      <c r="D138" s="24">
        <v>3087.835</v>
      </c>
      <c r="E138" s="24">
        <v>2813941.4364029998</v>
      </c>
      <c r="F138" s="25">
        <v>3073.2053569999998</v>
      </c>
      <c r="G138" s="25">
        <v>2804428.3164659999</v>
      </c>
      <c r="H138" s="21">
        <v>68.741839999999996</v>
      </c>
      <c r="I138" s="22">
        <v>33175.489891999998</v>
      </c>
      <c r="J138" s="26">
        <f t="shared" si="8"/>
        <v>1.1829680115983884E-2</v>
      </c>
    </row>
    <row r="139" spans="2:10" hidden="1" x14ac:dyDescent="0.3">
      <c r="B139" s="23"/>
      <c r="C139" s="23" t="s">
        <v>134</v>
      </c>
      <c r="D139" s="24">
        <v>4508.04</v>
      </c>
      <c r="E139" s="24">
        <v>3627924.9333899999</v>
      </c>
      <c r="F139" s="25">
        <v>4503.2931289999997</v>
      </c>
      <c r="G139" s="25">
        <v>3625085.1326430002</v>
      </c>
      <c r="H139" s="21">
        <v>182.98031700000001</v>
      </c>
      <c r="I139" s="22">
        <v>77561.571095000007</v>
      </c>
      <c r="J139" s="26">
        <f t="shared" si="8"/>
        <v>2.1395792997129123E-2</v>
      </c>
    </row>
    <row r="140" spans="2:10" x14ac:dyDescent="0.3">
      <c r="B140" s="36" t="s">
        <v>136</v>
      </c>
      <c r="C140" s="23"/>
      <c r="D140" s="24">
        <f>SUM(D141:D169)</f>
        <v>140948.29760999998</v>
      </c>
      <c r="E140" s="24">
        <f t="shared" ref="E140:I140" si="9">SUM(E141:E169)</f>
        <v>50520994.356756993</v>
      </c>
      <c r="F140" s="24">
        <f t="shared" si="9"/>
        <v>99567.103569999992</v>
      </c>
      <c r="G140" s="24">
        <f t="shared" si="9"/>
        <v>32762944.309388999</v>
      </c>
      <c r="H140" s="24">
        <f t="shared" si="9"/>
        <v>12930.909267999999</v>
      </c>
      <c r="I140" s="24">
        <f t="shared" si="9"/>
        <v>4793938.2221150016</v>
      </c>
      <c r="J140" s="26">
        <f t="shared" si="8"/>
        <v>0.14632195985942523</v>
      </c>
    </row>
    <row r="141" spans="2:10" hidden="1" x14ac:dyDescent="0.3">
      <c r="C141" s="1" t="s">
        <v>135</v>
      </c>
      <c r="D141" s="6">
        <v>6569.847999999999</v>
      </c>
      <c r="E141" s="6">
        <v>1843129.219274</v>
      </c>
      <c r="F141" s="7">
        <v>5882.9653010000002</v>
      </c>
      <c r="G141" s="7">
        <v>1653462.813112</v>
      </c>
      <c r="H141" s="10">
        <v>1244.824126</v>
      </c>
      <c r="I141" s="11">
        <v>274616.46226499998</v>
      </c>
      <c r="J141" s="13">
        <f t="shared" si="8"/>
        <v>0.1660856597966914</v>
      </c>
    </row>
    <row r="142" spans="2:10" hidden="1" x14ac:dyDescent="0.3">
      <c r="C142" s="1" t="s">
        <v>137</v>
      </c>
      <c r="D142" s="6">
        <v>65.15401</v>
      </c>
      <c r="E142" s="6">
        <v>3468919.666274</v>
      </c>
      <c r="F142" s="7">
        <v>1.2725379999999999</v>
      </c>
      <c r="G142" s="7">
        <v>103917.43292200001</v>
      </c>
      <c r="H142" s="8"/>
      <c r="I142" s="9"/>
      <c r="J142" s="13">
        <f t="shared" si="8"/>
        <v>0</v>
      </c>
    </row>
    <row r="143" spans="2:10" hidden="1" x14ac:dyDescent="0.3">
      <c r="C143" s="1" t="s">
        <v>138</v>
      </c>
      <c r="D143" s="6">
        <v>8015.5969999999998</v>
      </c>
      <c r="E143" s="6">
        <v>1846783.7820489998</v>
      </c>
      <c r="F143" s="7">
        <v>6280.5683479999998</v>
      </c>
      <c r="G143" s="7">
        <v>1693391.9336979999</v>
      </c>
      <c r="H143" s="10">
        <v>818.23990200000003</v>
      </c>
      <c r="I143" s="11">
        <v>438520.14316500002</v>
      </c>
      <c r="J143" s="13">
        <f t="shared" si="8"/>
        <v>0.25895962679317086</v>
      </c>
    </row>
    <row r="144" spans="2:10" hidden="1" x14ac:dyDescent="0.3">
      <c r="C144" s="1" t="s">
        <v>139</v>
      </c>
      <c r="D144" s="6">
        <v>202.93770000000001</v>
      </c>
      <c r="E144" s="6">
        <v>2843556.2623629998</v>
      </c>
      <c r="F144" s="7">
        <v>7.2567360000000001</v>
      </c>
      <c r="G144" s="7">
        <v>172267.97193100001</v>
      </c>
      <c r="H144" s="8"/>
      <c r="I144" s="9"/>
      <c r="J144" s="13">
        <f t="shared" si="8"/>
        <v>0</v>
      </c>
    </row>
    <row r="145" spans="3:10" hidden="1" x14ac:dyDescent="0.3">
      <c r="C145" s="1" t="s">
        <v>140</v>
      </c>
      <c r="D145" s="6">
        <v>6362.5159999999987</v>
      </c>
      <c r="E145" s="6">
        <v>1651543.0808299999</v>
      </c>
      <c r="F145" s="7">
        <v>5284.3267820000001</v>
      </c>
      <c r="G145" s="7">
        <v>1617750.754679</v>
      </c>
      <c r="H145" s="10">
        <v>909.87093000000004</v>
      </c>
      <c r="I145" s="11">
        <v>372157.88828700001</v>
      </c>
      <c r="J145" s="13">
        <f t="shared" si="8"/>
        <v>0.23004649338633437</v>
      </c>
    </row>
    <row r="146" spans="3:10" hidden="1" x14ac:dyDescent="0.3">
      <c r="C146" s="1" t="s">
        <v>141</v>
      </c>
      <c r="D146" s="6">
        <v>1018.1728000000001</v>
      </c>
      <c r="E146" s="6">
        <v>2491262.677253</v>
      </c>
      <c r="F146" s="7">
        <v>609.90568599999995</v>
      </c>
      <c r="G146" s="7">
        <v>421917.69945700001</v>
      </c>
      <c r="H146" s="10">
        <v>3.2353619999999998</v>
      </c>
      <c r="I146" s="11">
        <v>721.83467399999995</v>
      </c>
      <c r="J146" s="13">
        <f t="shared" si="8"/>
        <v>1.7108423631646346E-3</v>
      </c>
    </row>
    <row r="147" spans="3:10" hidden="1" x14ac:dyDescent="0.3">
      <c r="C147" s="1" t="s">
        <v>142</v>
      </c>
      <c r="D147" s="6">
        <v>2689.2690000000002</v>
      </c>
      <c r="E147" s="6">
        <v>1231447.3490869999</v>
      </c>
      <c r="F147" s="7">
        <v>2628.1323649999999</v>
      </c>
      <c r="G147" s="7">
        <v>1214514.46065</v>
      </c>
      <c r="H147" s="10">
        <v>1653.016705</v>
      </c>
      <c r="I147" s="11">
        <v>660151.84314799996</v>
      </c>
      <c r="J147" s="13">
        <f t="shared" si="8"/>
        <v>0.54355206507355303</v>
      </c>
    </row>
    <row r="148" spans="3:10" hidden="1" x14ac:dyDescent="0.3">
      <c r="C148" s="1" t="s">
        <v>143</v>
      </c>
      <c r="D148" s="6">
        <v>11226.130000000001</v>
      </c>
      <c r="E148" s="6">
        <v>970020.33340100001</v>
      </c>
      <c r="F148" s="7">
        <v>7150.3973319999996</v>
      </c>
      <c r="G148" s="7">
        <v>549545.79787200002</v>
      </c>
      <c r="H148" s="10">
        <v>159.93691899999999</v>
      </c>
      <c r="I148" s="11">
        <v>38130.935308</v>
      </c>
      <c r="J148" s="13">
        <f t="shared" si="8"/>
        <v>6.9386274002374307E-2</v>
      </c>
    </row>
    <row r="149" spans="3:10" hidden="1" x14ac:dyDescent="0.3">
      <c r="C149" s="1" t="s">
        <v>144</v>
      </c>
      <c r="D149" s="6">
        <v>5595.0329999999994</v>
      </c>
      <c r="E149" s="6">
        <v>1538522.2009769999</v>
      </c>
      <c r="F149" s="7">
        <v>4568.5259990000004</v>
      </c>
      <c r="G149" s="7">
        <v>1408858.4506250001</v>
      </c>
      <c r="H149" s="10">
        <v>1165.071927</v>
      </c>
      <c r="I149" s="11">
        <v>438634.45774599997</v>
      </c>
      <c r="J149" s="13">
        <f t="shared" si="8"/>
        <v>0.31134033199106143</v>
      </c>
    </row>
    <row r="150" spans="3:10" hidden="1" x14ac:dyDescent="0.3">
      <c r="C150" s="1" t="s">
        <v>145</v>
      </c>
      <c r="D150" s="6">
        <v>2612.8580000000002</v>
      </c>
      <c r="E150" s="6">
        <v>1048006.4777279999</v>
      </c>
      <c r="F150" s="7">
        <v>2606.172098</v>
      </c>
      <c r="G150" s="7">
        <v>1046313.6861169999</v>
      </c>
      <c r="H150" s="10">
        <v>1632.1460870000001</v>
      </c>
      <c r="I150" s="11">
        <v>556332.26020300004</v>
      </c>
      <c r="J150" s="13">
        <f t="shared" si="8"/>
        <v>0.53170695135186286</v>
      </c>
    </row>
    <row r="151" spans="3:10" hidden="1" x14ac:dyDescent="0.3">
      <c r="C151" s="1" t="s">
        <v>146</v>
      </c>
      <c r="D151" s="6">
        <v>15993.699000000001</v>
      </c>
      <c r="E151" s="6">
        <v>2633701.4200779996</v>
      </c>
      <c r="F151" s="7">
        <v>8142.2279250000001</v>
      </c>
      <c r="G151" s="7">
        <v>2530425.9698000001</v>
      </c>
      <c r="H151" s="10">
        <v>425.47842800000001</v>
      </c>
      <c r="I151" s="11">
        <v>196935.96005600001</v>
      </c>
      <c r="J151" s="13">
        <f t="shared" si="8"/>
        <v>7.7827196846057281E-2</v>
      </c>
    </row>
    <row r="152" spans="3:10" hidden="1" x14ac:dyDescent="0.3">
      <c r="C152" s="1" t="s">
        <v>147</v>
      </c>
      <c r="D152" s="6">
        <v>104.2993</v>
      </c>
      <c r="E152" s="6">
        <v>1899579.664477</v>
      </c>
      <c r="F152" s="7">
        <v>46.866351000000002</v>
      </c>
      <c r="G152" s="7">
        <v>800847.79525600001</v>
      </c>
      <c r="H152" s="8"/>
      <c r="I152" s="9"/>
      <c r="J152" s="13">
        <f t="shared" si="8"/>
        <v>0</v>
      </c>
    </row>
    <row r="153" spans="3:10" hidden="1" x14ac:dyDescent="0.3">
      <c r="C153" s="1" t="s">
        <v>148</v>
      </c>
      <c r="D153" s="6">
        <v>1919.8110000000001</v>
      </c>
      <c r="E153" s="6">
        <v>1676710.058071</v>
      </c>
      <c r="F153" s="7">
        <v>1842.8919490000001</v>
      </c>
      <c r="G153" s="7">
        <v>1610348.969754</v>
      </c>
      <c r="H153" s="10">
        <v>554.40243099999998</v>
      </c>
      <c r="I153" s="11">
        <v>322804.54299500003</v>
      </c>
      <c r="J153" s="13">
        <f t="shared" si="8"/>
        <v>0.20045626696945834</v>
      </c>
    </row>
    <row r="154" spans="3:10" hidden="1" x14ac:dyDescent="0.3">
      <c r="C154" s="1" t="s">
        <v>149</v>
      </c>
      <c r="D154" s="6">
        <v>2726.694</v>
      </c>
      <c r="E154" s="6">
        <v>1628446.153709</v>
      </c>
      <c r="F154" s="7">
        <v>570.603343</v>
      </c>
      <c r="G154" s="7">
        <v>200391.46402399999</v>
      </c>
      <c r="H154" s="10">
        <v>19.814696999999999</v>
      </c>
      <c r="I154" s="11">
        <v>4251.0952159999997</v>
      </c>
      <c r="J154" s="13">
        <f t="shared" si="8"/>
        <v>2.121395358182954E-2</v>
      </c>
    </row>
    <row r="155" spans="3:10" hidden="1" x14ac:dyDescent="0.3">
      <c r="C155" s="1" t="s">
        <v>150</v>
      </c>
      <c r="D155" s="6">
        <v>1456.885</v>
      </c>
      <c r="E155" s="6">
        <v>824846.00014899997</v>
      </c>
      <c r="F155" s="7">
        <v>1449.108608</v>
      </c>
      <c r="G155" s="7">
        <v>822423.08606799995</v>
      </c>
      <c r="H155" s="10">
        <v>97.880191999999994</v>
      </c>
      <c r="I155" s="11">
        <v>32989.684336999999</v>
      </c>
      <c r="J155" s="13">
        <f t="shared" si="8"/>
        <v>4.0112789750009925E-2</v>
      </c>
    </row>
    <row r="156" spans="3:10" hidden="1" x14ac:dyDescent="0.3">
      <c r="C156" s="1" t="s">
        <v>151</v>
      </c>
      <c r="D156" s="6">
        <v>3460.431</v>
      </c>
      <c r="E156" s="6">
        <v>1619481.0647820001</v>
      </c>
      <c r="F156" s="7">
        <v>2779.2392669999999</v>
      </c>
      <c r="G156" s="7">
        <v>1311739.664321</v>
      </c>
      <c r="H156" s="10">
        <v>7.0451980000000001</v>
      </c>
      <c r="I156" s="11">
        <v>1662.650249</v>
      </c>
      <c r="J156" s="13">
        <f t="shared" si="8"/>
        <v>1.2675154180541175E-3</v>
      </c>
    </row>
    <row r="157" spans="3:10" hidden="1" x14ac:dyDescent="0.3">
      <c r="C157" s="1" t="s">
        <v>152</v>
      </c>
      <c r="D157" s="6">
        <v>3035.0159999999996</v>
      </c>
      <c r="E157" s="6">
        <v>1812273.8226960001</v>
      </c>
      <c r="F157" s="7">
        <v>3033.892918</v>
      </c>
      <c r="G157" s="7">
        <v>1812106.1536960001</v>
      </c>
      <c r="H157" s="10">
        <v>590.35010499999999</v>
      </c>
      <c r="I157" s="11">
        <v>249774.49428799999</v>
      </c>
      <c r="J157" s="13">
        <f t="shared" si="8"/>
        <v>0.13783656866820745</v>
      </c>
    </row>
    <row r="158" spans="3:10" hidden="1" x14ac:dyDescent="0.3">
      <c r="C158" s="1" t="s">
        <v>153</v>
      </c>
      <c r="D158" s="6">
        <v>10150.933999999999</v>
      </c>
      <c r="E158" s="6">
        <v>2269596.368642</v>
      </c>
      <c r="F158" s="7">
        <v>7080.2802760000004</v>
      </c>
      <c r="G158" s="7">
        <v>2107386.8077099998</v>
      </c>
      <c r="H158" s="10">
        <v>332.654943</v>
      </c>
      <c r="I158" s="11">
        <v>87821.254648000002</v>
      </c>
      <c r="J158" s="13">
        <f t="shared" si="8"/>
        <v>4.1673058940437858E-2</v>
      </c>
    </row>
    <row r="159" spans="3:10" hidden="1" x14ac:dyDescent="0.3">
      <c r="C159" s="1" t="s">
        <v>154</v>
      </c>
      <c r="D159" s="6">
        <v>4579.1310000000003</v>
      </c>
      <c r="E159" s="6">
        <v>1827889.4012479999</v>
      </c>
      <c r="F159" s="7">
        <v>4074.8069350000001</v>
      </c>
      <c r="G159" s="7">
        <v>1805550.5789270001</v>
      </c>
      <c r="H159" s="10">
        <v>441.73914200000002</v>
      </c>
      <c r="I159" s="11">
        <v>149494.94920100001</v>
      </c>
      <c r="J159" s="13">
        <f t="shared" si="8"/>
        <v>8.2797430847847894E-2</v>
      </c>
    </row>
    <row r="160" spans="3:10" hidden="1" x14ac:dyDescent="0.3">
      <c r="C160" s="1" t="s">
        <v>155</v>
      </c>
      <c r="D160" s="6">
        <v>2549.9030000000002</v>
      </c>
      <c r="E160" s="6">
        <v>1464689.352374</v>
      </c>
      <c r="F160" s="7">
        <v>2515.9909680000001</v>
      </c>
      <c r="G160" s="7">
        <v>1451314.818034</v>
      </c>
      <c r="H160" s="10">
        <v>905.42779299999995</v>
      </c>
      <c r="I160" s="11">
        <v>417771.46007999999</v>
      </c>
      <c r="J160" s="13">
        <f t="shared" si="8"/>
        <v>0.28785722772811434</v>
      </c>
    </row>
    <row r="161" spans="1:14" hidden="1" x14ac:dyDescent="0.3">
      <c r="C161" s="1" t="s">
        <v>156</v>
      </c>
      <c r="D161" s="6">
        <v>507.79560000000004</v>
      </c>
      <c r="E161" s="6">
        <v>4259644.1025360003</v>
      </c>
      <c r="F161" s="7">
        <v>249.47818699999999</v>
      </c>
      <c r="G161" s="7">
        <v>2588920.69043</v>
      </c>
      <c r="H161" s="10">
        <v>1.0186900000000001</v>
      </c>
      <c r="I161" s="11">
        <v>2458.496674</v>
      </c>
      <c r="J161" s="13">
        <f t="shared" si="8"/>
        <v>9.4962224338809799E-4</v>
      </c>
    </row>
    <row r="162" spans="1:14" hidden="1" x14ac:dyDescent="0.3">
      <c r="C162" s="1" t="s">
        <v>157</v>
      </c>
      <c r="D162" s="6">
        <v>8682.2260000000006</v>
      </c>
      <c r="E162" s="6">
        <v>880909.19625699997</v>
      </c>
      <c r="F162" s="7">
        <v>7784.457437</v>
      </c>
      <c r="G162" s="7">
        <v>808734.86567099998</v>
      </c>
      <c r="H162" s="10">
        <v>720.17719899999997</v>
      </c>
      <c r="I162" s="11">
        <v>167924.07922700001</v>
      </c>
      <c r="J162" s="13">
        <f t="shared" si="8"/>
        <v>0.20763798663196611</v>
      </c>
    </row>
    <row r="163" spans="1:14" hidden="1" x14ac:dyDescent="0.3">
      <c r="C163" s="1" t="s">
        <v>158</v>
      </c>
      <c r="D163" s="6">
        <v>5174.6657999999998</v>
      </c>
      <c r="E163" s="6">
        <v>1476716.631328</v>
      </c>
      <c r="F163" s="7">
        <v>3594.6849459999999</v>
      </c>
      <c r="G163" s="7">
        <v>1409789.3330379999</v>
      </c>
      <c r="H163" s="10">
        <v>464.21411599999999</v>
      </c>
      <c r="I163" s="11">
        <v>250591.316096</v>
      </c>
      <c r="J163" s="13">
        <f t="shared" si="8"/>
        <v>0.17775089527453919</v>
      </c>
    </row>
    <row r="164" spans="1:14" hidden="1" x14ac:dyDescent="0.3">
      <c r="C164" s="1" t="s">
        <v>159</v>
      </c>
      <c r="D164" s="6">
        <v>1543.0029999999999</v>
      </c>
      <c r="E164" s="6">
        <v>822644.71177099994</v>
      </c>
      <c r="F164" s="7">
        <v>1347.696508</v>
      </c>
      <c r="G164" s="7">
        <v>753080.46553799999</v>
      </c>
      <c r="H164" s="10">
        <v>15.617017000000001</v>
      </c>
      <c r="I164" s="11">
        <v>4931.6715430000004</v>
      </c>
      <c r="J164" s="13">
        <f t="shared" si="8"/>
        <v>6.5486648089813602E-3</v>
      </c>
    </row>
    <row r="165" spans="1:14" hidden="1" x14ac:dyDescent="0.3">
      <c r="C165" s="1" t="s">
        <v>160</v>
      </c>
      <c r="D165" s="6">
        <v>1675.66</v>
      </c>
      <c r="E165" s="6">
        <v>728789.21241799998</v>
      </c>
      <c r="F165" s="7">
        <v>1570.789867</v>
      </c>
      <c r="G165" s="7">
        <v>689588.86551899998</v>
      </c>
      <c r="H165" s="10">
        <v>239.47919099999999</v>
      </c>
      <c r="I165" s="11">
        <v>84721.637948000003</v>
      </c>
      <c r="J165" s="13">
        <f t="shared" si="8"/>
        <v>0.12285818722469743</v>
      </c>
    </row>
    <row r="166" spans="1:14" hidden="1" x14ac:dyDescent="0.3">
      <c r="C166" s="1" t="s">
        <v>161</v>
      </c>
      <c r="D166" s="6">
        <v>19675.240000000002</v>
      </c>
      <c r="E166" s="6">
        <v>1502768.3260550001</v>
      </c>
      <c r="F166" s="7">
        <v>11098.591732000001</v>
      </c>
      <c r="G166" s="7">
        <v>764690.51033199998</v>
      </c>
      <c r="H166" s="10">
        <v>354.802864</v>
      </c>
      <c r="I166" s="11">
        <v>10690.894611</v>
      </c>
      <c r="J166" s="13">
        <f t="shared" si="8"/>
        <v>1.398068168304902E-2</v>
      </c>
    </row>
    <row r="167" spans="1:14" hidden="1" x14ac:dyDescent="0.3">
      <c r="C167" s="1" t="s">
        <v>162</v>
      </c>
      <c r="D167" s="6">
        <v>7627.4410000000007</v>
      </c>
      <c r="E167" s="6">
        <v>933430.62081200001</v>
      </c>
      <c r="F167" s="7">
        <v>4608.0845730000001</v>
      </c>
      <c r="G167" s="7">
        <v>586198.87773499999</v>
      </c>
      <c r="H167" s="10">
        <v>151.28932900000001</v>
      </c>
      <c r="I167" s="11">
        <v>23731.614846</v>
      </c>
      <c r="J167" s="13">
        <f t="shared" si="8"/>
        <v>4.0483896758206066E-2</v>
      </c>
    </row>
    <row r="168" spans="1:14" hidden="1" x14ac:dyDescent="0.3">
      <c r="C168" s="1" t="s">
        <v>163</v>
      </c>
      <c r="D168" s="6">
        <v>5486.1339999999991</v>
      </c>
      <c r="E168" s="6">
        <v>1102727.902026</v>
      </c>
      <c r="F168" s="7">
        <v>2729.4266240000002</v>
      </c>
      <c r="G168" s="7">
        <v>703100.54066099995</v>
      </c>
      <c r="H168" s="10">
        <v>23.175975000000001</v>
      </c>
      <c r="I168" s="11">
        <v>6116.5953040000004</v>
      </c>
      <c r="J168" s="13">
        <f t="shared" si="8"/>
        <v>8.6994603904722613E-3</v>
      </c>
    </row>
    <row r="169" spans="1:14" hidden="1" x14ac:dyDescent="0.3">
      <c r="C169" s="1" t="s">
        <v>164</v>
      </c>
      <c r="D169" s="6">
        <v>241.8134</v>
      </c>
      <c r="E169" s="6">
        <v>2222959.2980920002</v>
      </c>
      <c r="F169" s="7">
        <v>28.461970999999998</v>
      </c>
      <c r="G169" s="7">
        <v>124363.85181199999</v>
      </c>
      <c r="H169" s="8"/>
      <c r="I169" s="9"/>
      <c r="J169" s="13">
        <f t="shared" si="8"/>
        <v>0</v>
      </c>
    </row>
    <row r="170" spans="1:14" x14ac:dyDescent="0.3">
      <c r="D170" s="9"/>
      <c r="E170" s="9"/>
      <c r="F170" s="7"/>
      <c r="G170" s="7"/>
      <c r="H170" s="8"/>
      <c r="I170" s="9"/>
      <c r="J170" s="9"/>
    </row>
    <row r="171" spans="1:14" x14ac:dyDescent="0.3">
      <c r="A171" s="28" t="s">
        <v>170</v>
      </c>
      <c r="B171" s="28"/>
      <c r="C171" s="28"/>
      <c r="D171" s="28"/>
      <c r="E171" s="28"/>
      <c r="F171" s="28"/>
      <c r="G171" s="28"/>
      <c r="H171" s="28"/>
      <c r="I171" s="28"/>
      <c r="J171" s="28"/>
      <c r="K171" s="29"/>
      <c r="L171" s="29"/>
      <c r="M171" s="29"/>
      <c r="N171" s="29"/>
    </row>
    <row r="172" spans="1:14" x14ac:dyDescent="0.3">
      <c r="A172" s="28" t="s">
        <v>171</v>
      </c>
      <c r="B172" s="28"/>
      <c r="C172" s="28"/>
      <c r="D172" s="28"/>
      <c r="E172" s="28"/>
      <c r="F172" s="28"/>
      <c r="G172" s="28"/>
      <c r="H172" s="28"/>
      <c r="I172" s="28"/>
      <c r="J172" s="28"/>
      <c r="K172" s="29"/>
      <c r="L172" s="29"/>
      <c r="M172" s="29"/>
      <c r="N172" s="29"/>
    </row>
    <row r="173" spans="1:14" x14ac:dyDescent="0.3">
      <c r="A173" s="28" t="s">
        <v>175</v>
      </c>
      <c r="B173" s="28"/>
      <c r="C173" s="28"/>
      <c r="D173" s="28"/>
      <c r="E173" s="28"/>
      <c r="F173" s="28"/>
      <c r="G173" s="28"/>
      <c r="H173" s="28"/>
      <c r="I173" s="28"/>
      <c r="J173" s="28"/>
      <c r="K173" s="29"/>
      <c r="L173" s="29"/>
      <c r="M173" s="29"/>
      <c r="N173" s="29"/>
    </row>
    <row r="174" spans="1:14" x14ac:dyDescent="0.3">
      <c r="A174" s="27" t="s">
        <v>172</v>
      </c>
      <c r="B174" s="27"/>
      <c r="C174" s="27"/>
      <c r="D174" s="27"/>
      <c r="E174" s="27"/>
      <c r="F174" s="27"/>
      <c r="G174" s="27"/>
      <c r="H174" s="27"/>
      <c r="I174" s="27"/>
      <c r="J174" s="27"/>
      <c r="K174" s="29"/>
      <c r="L174" s="29"/>
      <c r="M174" s="29"/>
      <c r="N174" s="29"/>
    </row>
    <row r="175" spans="1:14" ht="37.5" customHeight="1" x14ac:dyDescent="0.3">
      <c r="A175" s="31" t="s">
        <v>173</v>
      </c>
      <c r="B175" s="31"/>
      <c r="C175" s="31"/>
      <c r="D175" s="31"/>
      <c r="E175" s="31"/>
      <c r="F175" s="31"/>
      <c r="G175" s="31"/>
      <c r="H175" s="31"/>
      <c r="I175" s="31"/>
      <c r="J175" s="31"/>
      <c r="K175" s="29"/>
      <c r="L175" s="29"/>
      <c r="M175" s="29"/>
      <c r="N175" s="29"/>
    </row>
    <row r="176" spans="1:14" x14ac:dyDescent="0.3">
      <c r="A176" s="31" t="s">
        <v>174</v>
      </c>
      <c r="B176" s="31"/>
      <c r="C176" s="31"/>
      <c r="D176" s="31"/>
      <c r="E176" s="31"/>
      <c r="F176" s="31"/>
      <c r="G176" s="31"/>
      <c r="H176" s="31"/>
      <c r="I176" s="31"/>
      <c r="J176" s="31"/>
      <c r="K176" s="30"/>
      <c r="L176" s="30"/>
      <c r="M176" s="30"/>
      <c r="N176" s="30"/>
    </row>
  </sheetData>
  <mergeCells count="6">
    <mergeCell ref="A1:C1"/>
    <mergeCell ref="A171:J171"/>
    <mergeCell ref="A172:J172"/>
    <mergeCell ref="A173:J173"/>
    <mergeCell ref="A175:J175"/>
    <mergeCell ref="A176:J17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81C2F-DCDA-4636-B67C-12D2E9BB95DF}">
  <dimension ref="A1:N176"/>
  <sheetViews>
    <sheetView workbookViewId="0">
      <selection activeCell="J7" sqref="J7"/>
    </sheetView>
  </sheetViews>
  <sheetFormatPr defaultRowHeight="16.5" x14ac:dyDescent="0.3"/>
  <cols>
    <col min="1" max="1" width="3.75" style="1" customWidth="1"/>
    <col min="2" max="2" width="4.375" style="1" customWidth="1"/>
    <col min="3" max="3" width="17.375" style="1" customWidth="1"/>
    <col min="4" max="4" width="16.25" style="1" customWidth="1"/>
    <col min="5" max="5" width="17.125" style="1" customWidth="1"/>
    <col min="6" max="6" width="17.375" style="4" customWidth="1"/>
    <col min="7" max="7" width="16.25" style="4" customWidth="1"/>
    <col min="8" max="8" width="16.25" style="5" customWidth="1"/>
    <col min="9" max="9" width="19.25" style="1" customWidth="1"/>
    <col min="10" max="10" width="19.375" style="1" customWidth="1"/>
    <col min="11" max="16384" width="9" style="1"/>
  </cols>
  <sheetData>
    <row r="1" spans="1:10" s="3" customFormat="1" ht="92.25" customHeight="1" x14ac:dyDescent="0.2">
      <c r="A1" s="32" t="s">
        <v>179</v>
      </c>
      <c r="B1" s="33"/>
      <c r="C1" s="34"/>
      <c r="D1" s="35" t="s">
        <v>176</v>
      </c>
      <c r="E1" s="35" t="s">
        <v>180</v>
      </c>
      <c r="F1" s="35" t="s">
        <v>177</v>
      </c>
      <c r="G1" s="35" t="s">
        <v>165</v>
      </c>
      <c r="H1" s="35" t="s">
        <v>178</v>
      </c>
      <c r="I1" s="35" t="s">
        <v>166</v>
      </c>
      <c r="J1" s="35" t="s">
        <v>167</v>
      </c>
    </row>
    <row r="2" spans="1:10" s="12" customFormat="1" ht="17.25" x14ac:dyDescent="0.3">
      <c r="A2" s="14" t="s">
        <v>1</v>
      </c>
      <c r="B2" s="14"/>
      <c r="C2" s="14"/>
      <c r="D2" s="15">
        <f>D3+D14+D50+D65+D67+D103+D140</f>
        <v>877964.6739099999</v>
      </c>
      <c r="E2" s="15">
        <f t="shared" ref="E2:I2" si="0">E3+E14+E50+E65+E67+E103+E140</f>
        <v>231088952.39900398</v>
      </c>
      <c r="F2" s="15">
        <f t="shared" si="0"/>
        <v>722749.18315200007</v>
      </c>
      <c r="G2" s="15">
        <f t="shared" si="0"/>
        <v>208155558.74094397</v>
      </c>
      <c r="H2" s="15">
        <f t="shared" si="0"/>
        <v>26976.326782999997</v>
      </c>
      <c r="I2" s="15">
        <f t="shared" si="0"/>
        <v>10051860.408461001</v>
      </c>
      <c r="J2" s="16">
        <f>I2/G2</f>
        <v>4.8290136805670666E-2</v>
      </c>
    </row>
    <row r="3" spans="1:10" s="2" customFormat="1" ht="18" x14ac:dyDescent="0.3">
      <c r="B3" s="17" t="s">
        <v>168</v>
      </c>
      <c r="C3" s="17"/>
      <c r="D3" s="18">
        <f>SUM(D4:D13)</f>
        <v>11471.7228</v>
      </c>
      <c r="E3" s="18">
        <f t="shared" ref="E3:I3" si="1">SUM(E4:E13)</f>
        <v>3714094.7169150002</v>
      </c>
      <c r="F3" s="18">
        <f t="shared" si="1"/>
        <v>10217.331349</v>
      </c>
      <c r="G3" s="18">
        <f t="shared" si="1"/>
        <v>3623379.9695959995</v>
      </c>
      <c r="H3" s="18">
        <f t="shared" si="1"/>
        <v>75.337089000000006</v>
      </c>
      <c r="I3" s="18">
        <f t="shared" si="1"/>
        <v>25931.310765000002</v>
      </c>
      <c r="J3" s="19">
        <f>I3/G3</f>
        <v>7.1566633868352754E-3</v>
      </c>
    </row>
    <row r="4" spans="1:10" x14ac:dyDescent="0.3">
      <c r="C4" s="1" t="s">
        <v>0</v>
      </c>
      <c r="D4" s="6">
        <v>697.15</v>
      </c>
      <c r="E4" s="6">
        <v>378099.32103600004</v>
      </c>
      <c r="F4" s="7">
        <v>657.81160699999998</v>
      </c>
      <c r="G4" s="7">
        <v>369247.10873799998</v>
      </c>
      <c r="H4" s="8"/>
      <c r="I4" s="9"/>
      <c r="J4" s="13">
        <f>I4/G4</f>
        <v>0</v>
      </c>
    </row>
    <row r="5" spans="1:10" x14ac:dyDescent="0.3">
      <c r="C5" s="1" t="s">
        <v>2</v>
      </c>
      <c r="D5" s="6">
        <v>1218.8800000000001</v>
      </c>
      <c r="E5" s="6">
        <v>380655.93204300001</v>
      </c>
      <c r="F5" s="7">
        <v>1208.7962520000001</v>
      </c>
      <c r="G5" s="7">
        <v>378477.48222499999</v>
      </c>
      <c r="H5" s="10">
        <v>0.23556099999999999</v>
      </c>
      <c r="I5" s="11">
        <v>80.119547999999995</v>
      </c>
      <c r="J5" s="13">
        <f>I5/G5</f>
        <v>2.1168907468151554E-4</v>
      </c>
    </row>
    <row r="6" spans="1:10" x14ac:dyDescent="0.3">
      <c r="C6" s="1" t="s">
        <v>4</v>
      </c>
      <c r="D6" s="6">
        <v>553.49419999999998</v>
      </c>
      <c r="E6" s="6">
        <v>154789.79833700001</v>
      </c>
      <c r="F6" s="7">
        <v>462.759568</v>
      </c>
      <c r="G6" s="7">
        <v>138001.41188100001</v>
      </c>
      <c r="H6" s="8"/>
      <c r="I6" s="9"/>
      <c r="J6" s="13">
        <f t="shared" ref="J6:J69" si="2">I6/G6</f>
        <v>0</v>
      </c>
    </row>
    <row r="7" spans="1:10" x14ac:dyDescent="0.3">
      <c r="C7" s="1" t="s">
        <v>3</v>
      </c>
      <c r="D7" s="6">
        <v>684.54579999999999</v>
      </c>
      <c r="E7" s="6">
        <v>221213.331275</v>
      </c>
      <c r="F7" s="7">
        <v>524.49021600000003</v>
      </c>
      <c r="G7" s="7">
        <v>194401.099304</v>
      </c>
      <c r="H7" s="8"/>
      <c r="I7" s="9"/>
      <c r="J7" s="13">
        <f t="shared" si="2"/>
        <v>0</v>
      </c>
    </row>
    <row r="8" spans="1:10" x14ac:dyDescent="0.3">
      <c r="C8" s="1" t="s">
        <v>5</v>
      </c>
      <c r="D8" s="6">
        <v>1606.0729999999999</v>
      </c>
      <c r="E8" s="6">
        <v>739849.15048499999</v>
      </c>
      <c r="F8" s="7">
        <v>1605.725594</v>
      </c>
      <c r="G8" s="7">
        <v>739752.13197500003</v>
      </c>
      <c r="H8" s="10">
        <v>3.3060839999999998</v>
      </c>
      <c r="I8" s="11">
        <v>1962.24854</v>
      </c>
      <c r="J8" s="13">
        <f t="shared" si="2"/>
        <v>2.6525757144641991E-3</v>
      </c>
    </row>
    <row r="9" spans="1:10" x14ac:dyDescent="0.3">
      <c r="C9" s="1" t="s">
        <v>6</v>
      </c>
      <c r="D9" s="6">
        <v>900.53</v>
      </c>
      <c r="E9" s="6">
        <v>320628.522574</v>
      </c>
      <c r="F9" s="7">
        <v>900.52997600000003</v>
      </c>
      <c r="G9" s="7">
        <v>320628.522574</v>
      </c>
      <c r="H9" s="10">
        <v>70.055869000000001</v>
      </c>
      <c r="I9" s="11">
        <v>20066.919472000001</v>
      </c>
      <c r="J9" s="13">
        <f t="shared" si="2"/>
        <v>6.2586195734874533E-2</v>
      </c>
    </row>
    <row r="10" spans="1:10" x14ac:dyDescent="0.3">
      <c r="C10" s="1" t="s">
        <v>7</v>
      </c>
      <c r="D10" s="6">
        <v>1365.9070000000002</v>
      </c>
      <c r="E10" s="6">
        <v>555521.51445799996</v>
      </c>
      <c r="F10" s="7">
        <v>1271.73579</v>
      </c>
      <c r="G10" s="7">
        <v>544403.91741999995</v>
      </c>
      <c r="H10" s="10">
        <v>1.507954</v>
      </c>
      <c r="I10" s="11">
        <v>3817.4560849999998</v>
      </c>
      <c r="J10" s="13">
        <f t="shared" si="2"/>
        <v>7.0121760017661412E-3</v>
      </c>
    </row>
    <row r="11" spans="1:10" x14ac:dyDescent="0.3">
      <c r="C11" s="1" t="s">
        <v>8</v>
      </c>
      <c r="D11" s="6">
        <v>3152.47</v>
      </c>
      <c r="E11" s="6">
        <v>152049.979349</v>
      </c>
      <c r="F11" s="7">
        <v>2299.4165969999999</v>
      </c>
      <c r="G11" s="7">
        <v>129289.012329</v>
      </c>
      <c r="H11" s="10">
        <v>0.23162099999999999</v>
      </c>
      <c r="I11" s="11">
        <v>4.5671200000000001</v>
      </c>
      <c r="J11" s="13">
        <f t="shared" si="2"/>
        <v>3.5324888926973245E-5</v>
      </c>
    </row>
    <row r="12" spans="1:10" x14ac:dyDescent="0.3">
      <c r="C12" s="1" t="s">
        <v>9</v>
      </c>
      <c r="D12" s="6">
        <v>722.55210000000011</v>
      </c>
      <c r="E12" s="6">
        <v>513257.70682100003</v>
      </c>
      <c r="F12" s="7">
        <v>721.82344799999998</v>
      </c>
      <c r="G12" s="7">
        <v>512863.38974499999</v>
      </c>
      <c r="H12" s="8"/>
      <c r="I12" s="9"/>
      <c r="J12" s="13">
        <f t="shared" si="2"/>
        <v>0</v>
      </c>
    </row>
    <row r="13" spans="1:10" x14ac:dyDescent="0.3">
      <c r="C13" s="1" t="s">
        <v>10</v>
      </c>
      <c r="D13" s="6">
        <v>570.12069999999994</v>
      </c>
      <c r="E13" s="6">
        <v>298029.46053699998</v>
      </c>
      <c r="F13" s="7">
        <v>564.242301</v>
      </c>
      <c r="G13" s="7">
        <v>296315.89340499998</v>
      </c>
      <c r="H13" s="8"/>
      <c r="I13" s="9"/>
      <c r="J13" s="13">
        <f t="shared" si="2"/>
        <v>0</v>
      </c>
    </row>
    <row r="14" spans="1:10" s="2" customFormat="1" x14ac:dyDescent="0.3">
      <c r="B14" s="17" t="s">
        <v>12</v>
      </c>
      <c r="C14" s="17"/>
      <c r="D14" s="18">
        <f>SUM(D15:D49)</f>
        <v>347667.29299999995</v>
      </c>
      <c r="E14" s="18">
        <f t="shared" ref="E14:I14" si="3">SUM(E15:E49)</f>
        <v>8411096.8573690001</v>
      </c>
      <c r="F14" s="18">
        <f t="shared" si="3"/>
        <v>286030.44341700006</v>
      </c>
      <c r="G14" s="18">
        <f t="shared" si="3"/>
        <v>7065426.5325800003</v>
      </c>
      <c r="H14" s="18">
        <f t="shared" si="3"/>
        <v>2890.1383310000006</v>
      </c>
      <c r="I14" s="18">
        <f t="shared" si="3"/>
        <v>329507.02936099999</v>
      </c>
      <c r="J14" s="19">
        <f t="shared" si="2"/>
        <v>4.6636537488795843E-2</v>
      </c>
    </row>
    <row r="15" spans="1:10" x14ac:dyDescent="0.3">
      <c r="C15" s="1" t="s">
        <v>11</v>
      </c>
      <c r="D15" s="6">
        <v>25052.04</v>
      </c>
      <c r="E15" s="6">
        <v>153960.739868</v>
      </c>
      <c r="F15" s="7">
        <v>13635.006103</v>
      </c>
      <c r="G15" s="7">
        <v>90362.431094</v>
      </c>
      <c r="H15" s="10">
        <v>78.539486999999994</v>
      </c>
      <c r="I15" s="11">
        <v>188.842173</v>
      </c>
      <c r="J15" s="13">
        <f t="shared" si="2"/>
        <v>2.0898305934637365E-3</v>
      </c>
    </row>
    <row r="16" spans="1:10" x14ac:dyDescent="0.3">
      <c r="C16" s="1" t="s">
        <v>13</v>
      </c>
      <c r="D16" s="6">
        <v>3512.97</v>
      </c>
      <c r="E16" s="6">
        <v>127964.76744</v>
      </c>
      <c r="F16" s="7">
        <v>3267.0704649999998</v>
      </c>
      <c r="G16" s="7">
        <v>120380.216655</v>
      </c>
      <c r="H16" s="8"/>
      <c r="I16" s="9"/>
      <c r="J16" s="13">
        <f t="shared" si="2"/>
        <v>0</v>
      </c>
    </row>
    <row r="17" spans="3:10" x14ac:dyDescent="0.3">
      <c r="C17" s="1" t="s">
        <v>14</v>
      </c>
      <c r="D17" s="6">
        <v>44795.990000000005</v>
      </c>
      <c r="E17" s="6">
        <v>135296.34106500002</v>
      </c>
      <c r="F17" s="7">
        <v>44469.975874000003</v>
      </c>
      <c r="G17" s="7">
        <v>134339.322117</v>
      </c>
      <c r="H17" s="10">
        <v>0.24668300000000001</v>
      </c>
      <c r="I17" s="11">
        <v>4.5619740000000002</v>
      </c>
      <c r="J17" s="13">
        <f t="shared" si="2"/>
        <v>3.3958590292921418E-5</v>
      </c>
    </row>
    <row r="18" spans="3:10" x14ac:dyDescent="0.3">
      <c r="C18" s="1" t="s">
        <v>46</v>
      </c>
      <c r="D18" s="6">
        <v>1636.41</v>
      </c>
      <c r="E18" s="6">
        <v>165067.751239</v>
      </c>
      <c r="F18" s="7">
        <v>1636.2911790000001</v>
      </c>
      <c r="G18" s="7">
        <v>165067.751239</v>
      </c>
      <c r="H18" s="8"/>
      <c r="I18" s="9"/>
      <c r="J18" s="13">
        <f t="shared" si="2"/>
        <v>0</v>
      </c>
    </row>
    <row r="19" spans="3:10" x14ac:dyDescent="0.3">
      <c r="C19" s="1" t="s">
        <v>15</v>
      </c>
      <c r="D19" s="6">
        <v>10286.18</v>
      </c>
      <c r="E19" s="6">
        <v>234598.25378799997</v>
      </c>
      <c r="F19" s="7">
        <v>8735.3973189999997</v>
      </c>
      <c r="G19" s="7">
        <v>203248.33312299999</v>
      </c>
      <c r="H19" s="10">
        <v>18.556661999999999</v>
      </c>
      <c r="I19" s="11">
        <v>2407.0325739999998</v>
      </c>
      <c r="J19" s="13">
        <f t="shared" si="2"/>
        <v>1.1842815815583264E-2</v>
      </c>
    </row>
    <row r="20" spans="3:10" x14ac:dyDescent="0.3">
      <c r="C20" s="1" t="s">
        <v>45</v>
      </c>
      <c r="D20" s="6">
        <v>4333.1400000000003</v>
      </c>
      <c r="E20" s="6">
        <v>148492.89346799999</v>
      </c>
      <c r="F20" s="7">
        <v>4170.3028809999996</v>
      </c>
      <c r="G20" s="7">
        <v>140907.440473</v>
      </c>
      <c r="H20" s="10">
        <v>20.426663999999999</v>
      </c>
      <c r="I20" s="11">
        <v>702.66868199999999</v>
      </c>
      <c r="J20" s="13">
        <f t="shared" si="2"/>
        <v>4.986739377574898E-3</v>
      </c>
    </row>
    <row r="21" spans="3:10" x14ac:dyDescent="0.3">
      <c r="C21" s="1" t="s">
        <v>16</v>
      </c>
      <c r="D21" s="6">
        <v>11669.100999999999</v>
      </c>
      <c r="E21" s="6">
        <v>223736.08801899999</v>
      </c>
      <c r="F21" s="7">
        <v>5678.6392269999997</v>
      </c>
      <c r="G21" s="7">
        <v>111773.797958</v>
      </c>
      <c r="H21" s="10">
        <v>42.58</v>
      </c>
      <c r="I21" s="11">
        <v>594.34</v>
      </c>
      <c r="J21" s="13">
        <f t="shared" si="2"/>
        <v>5.3173463804399718E-3</v>
      </c>
    </row>
    <row r="22" spans="3:10" x14ac:dyDescent="0.3">
      <c r="C22" s="1" t="s">
        <v>17</v>
      </c>
      <c r="D22" s="6">
        <v>3061.48</v>
      </c>
      <c r="E22" s="6">
        <v>98144.678111999994</v>
      </c>
      <c r="F22" s="7">
        <v>2806.4757180000001</v>
      </c>
      <c r="G22" s="7">
        <v>93225.399491000004</v>
      </c>
      <c r="H22" s="8"/>
      <c r="I22" s="9"/>
      <c r="J22" s="13">
        <f t="shared" si="2"/>
        <v>0</v>
      </c>
    </row>
    <row r="23" spans="3:10" x14ac:dyDescent="0.3">
      <c r="C23" s="1" t="s">
        <v>18</v>
      </c>
      <c r="D23" s="6">
        <v>1700.8989999999999</v>
      </c>
      <c r="E23" s="6">
        <v>387331.97348599997</v>
      </c>
      <c r="F23" s="7">
        <v>1621.2148950000001</v>
      </c>
      <c r="G23" s="7">
        <v>369310.65684100002</v>
      </c>
      <c r="H23" s="10">
        <v>763.94878500000004</v>
      </c>
      <c r="I23" s="11">
        <v>135329.954383</v>
      </c>
      <c r="J23" s="13">
        <f t="shared" si="2"/>
        <v>0.36643934280310753</v>
      </c>
    </row>
    <row r="24" spans="3:10" x14ac:dyDescent="0.3">
      <c r="C24" s="1" t="s">
        <v>19</v>
      </c>
      <c r="D24" s="6">
        <v>3859</v>
      </c>
      <c r="E24" s="6">
        <v>140028.67202900001</v>
      </c>
      <c r="F24" s="7">
        <v>2228.8324680000001</v>
      </c>
      <c r="G24" s="7">
        <v>81113.418604000006</v>
      </c>
      <c r="H24" s="10">
        <v>303.06818500000003</v>
      </c>
      <c r="I24" s="11">
        <v>13716.402424</v>
      </c>
      <c r="J24" s="13">
        <f t="shared" si="2"/>
        <v>0.16910152056300576</v>
      </c>
    </row>
    <row r="25" spans="3:10" x14ac:dyDescent="0.3">
      <c r="C25" s="1" t="s">
        <v>20</v>
      </c>
      <c r="D25" s="6">
        <v>5362.3729999999996</v>
      </c>
      <c r="E25" s="6">
        <v>255394.182157</v>
      </c>
      <c r="F25" s="7">
        <v>4694.057605</v>
      </c>
      <c r="G25" s="7">
        <v>222157.540366</v>
      </c>
      <c r="H25" s="10">
        <v>163.97276199999999</v>
      </c>
      <c r="I25" s="11">
        <v>8406.8446750000003</v>
      </c>
      <c r="J25" s="13">
        <f t="shared" si="2"/>
        <v>3.7841815592439022E-2</v>
      </c>
    </row>
    <row r="26" spans="3:10" x14ac:dyDescent="0.3">
      <c r="C26" s="1" t="s">
        <v>21</v>
      </c>
      <c r="D26" s="6">
        <v>10184.23</v>
      </c>
      <c r="E26" s="6">
        <v>188470.971788</v>
      </c>
      <c r="F26" s="7">
        <v>9832.5570819999994</v>
      </c>
      <c r="G26" s="7">
        <v>182435.48008199999</v>
      </c>
      <c r="H26" s="8"/>
      <c r="I26" s="9"/>
      <c r="J26" s="13">
        <f t="shared" si="2"/>
        <v>0</v>
      </c>
    </row>
    <row r="27" spans="3:10" x14ac:dyDescent="0.3">
      <c r="C27" s="1" t="s">
        <v>22</v>
      </c>
      <c r="D27" s="6">
        <v>24617.360000000001</v>
      </c>
      <c r="E27" s="6">
        <v>530285.87297899998</v>
      </c>
      <c r="F27" s="7">
        <v>6039.4325429999999</v>
      </c>
      <c r="G27" s="7">
        <v>65750.766625000004</v>
      </c>
      <c r="H27" s="10">
        <v>68.757159999999999</v>
      </c>
      <c r="I27" s="11">
        <v>1555.5376429999999</v>
      </c>
      <c r="J27" s="13">
        <f t="shared" si="2"/>
        <v>2.3658091347767609E-2</v>
      </c>
    </row>
    <row r="28" spans="3:10" x14ac:dyDescent="0.3">
      <c r="C28" s="1" t="s">
        <v>23</v>
      </c>
      <c r="D28" s="6">
        <v>8231.869999999999</v>
      </c>
      <c r="E28" s="6">
        <v>110145.286544</v>
      </c>
      <c r="F28" s="7">
        <v>8182.6939339999999</v>
      </c>
      <c r="G28" s="7">
        <v>109393.525387</v>
      </c>
      <c r="H28" s="8"/>
      <c r="I28" s="9"/>
      <c r="J28" s="13">
        <f t="shared" si="2"/>
        <v>0</v>
      </c>
    </row>
    <row r="29" spans="3:10" x14ac:dyDescent="0.3">
      <c r="C29" s="1" t="s">
        <v>24</v>
      </c>
      <c r="D29" s="6">
        <v>30972.75</v>
      </c>
      <c r="E29" s="6">
        <v>535648.13781699992</v>
      </c>
      <c r="F29" s="7">
        <v>27960.628451</v>
      </c>
      <c r="G29" s="7">
        <v>503334.83069799998</v>
      </c>
      <c r="H29" s="10">
        <v>8.2298539999999996</v>
      </c>
      <c r="I29" s="11">
        <v>142.24367000000001</v>
      </c>
      <c r="J29" s="13">
        <f t="shared" si="2"/>
        <v>2.8260247716762119E-4</v>
      </c>
    </row>
    <row r="30" spans="3:10" x14ac:dyDescent="0.3">
      <c r="C30" s="1" t="s">
        <v>25</v>
      </c>
      <c r="D30" s="6">
        <v>2994.0610000000001</v>
      </c>
      <c r="E30" s="6">
        <v>238769.84923399999</v>
      </c>
      <c r="F30" s="7">
        <v>2979.451039</v>
      </c>
      <c r="G30" s="7">
        <v>236938.16297899999</v>
      </c>
      <c r="H30" s="8"/>
      <c r="I30" s="9"/>
      <c r="J30" s="13">
        <f t="shared" si="2"/>
        <v>0</v>
      </c>
    </row>
    <row r="31" spans="3:10" x14ac:dyDescent="0.3">
      <c r="C31" s="1" t="s">
        <v>26</v>
      </c>
      <c r="D31" s="6">
        <v>12395.81</v>
      </c>
      <c r="E31" s="6">
        <v>247858.462971</v>
      </c>
      <c r="F31" s="7">
        <v>11049.798967999999</v>
      </c>
      <c r="G31" s="7">
        <v>221875.398407</v>
      </c>
      <c r="H31" s="10">
        <v>2.1671420000000001</v>
      </c>
      <c r="I31" s="11">
        <v>26.900722999999999</v>
      </c>
      <c r="J31" s="13">
        <f t="shared" si="2"/>
        <v>1.2124247750376682E-4</v>
      </c>
    </row>
    <row r="32" spans="3:10" x14ac:dyDescent="0.3">
      <c r="C32" s="1" t="s">
        <v>27</v>
      </c>
      <c r="D32" s="6">
        <v>7722.1059999999998</v>
      </c>
      <c r="E32" s="6">
        <v>127850.13696099998</v>
      </c>
      <c r="F32" s="7">
        <v>6991.1461380000001</v>
      </c>
      <c r="G32" s="7">
        <v>116128.011449</v>
      </c>
      <c r="H32" s="8"/>
      <c r="I32" s="9"/>
      <c r="J32" s="13">
        <f t="shared" si="2"/>
        <v>0</v>
      </c>
    </row>
    <row r="33" spans="3:10" x14ac:dyDescent="0.3">
      <c r="C33" s="1" t="s">
        <v>28</v>
      </c>
      <c r="D33" s="6">
        <v>14066.274000000001</v>
      </c>
      <c r="E33" s="6">
        <v>395454.65463200002</v>
      </c>
      <c r="F33" s="7">
        <v>6587.3160550000002</v>
      </c>
      <c r="G33" s="7">
        <v>163353.19854099999</v>
      </c>
      <c r="H33" s="10">
        <v>134.05829900000001</v>
      </c>
      <c r="I33" s="11">
        <v>1263.082353</v>
      </c>
      <c r="J33" s="13">
        <f t="shared" si="2"/>
        <v>7.7322168422859451E-3</v>
      </c>
    </row>
    <row r="34" spans="3:10" x14ac:dyDescent="0.3">
      <c r="C34" s="1" t="s">
        <v>29</v>
      </c>
      <c r="D34" s="6">
        <v>3283.44</v>
      </c>
      <c r="E34" s="6">
        <v>113446.667605</v>
      </c>
      <c r="F34" s="7">
        <v>2521.5272439999999</v>
      </c>
      <c r="G34" s="7">
        <v>92965.060914000002</v>
      </c>
      <c r="H34" s="10">
        <v>209.92382499999999</v>
      </c>
      <c r="I34" s="11">
        <v>12308.222062000001</v>
      </c>
      <c r="J34" s="13">
        <f t="shared" si="2"/>
        <v>0.13239621359884951</v>
      </c>
    </row>
    <row r="35" spans="3:10" x14ac:dyDescent="0.3">
      <c r="C35" s="1" t="s">
        <v>30</v>
      </c>
      <c r="D35" s="6">
        <v>3793.79</v>
      </c>
      <c r="E35" s="6">
        <v>171677.509242</v>
      </c>
      <c r="F35" s="7">
        <v>3488.8730700000001</v>
      </c>
      <c r="G35" s="7">
        <v>154534.84988299999</v>
      </c>
      <c r="H35" s="8"/>
      <c r="I35" s="9"/>
      <c r="J35" s="13">
        <f t="shared" si="2"/>
        <v>0</v>
      </c>
    </row>
    <row r="36" spans="3:10" x14ac:dyDescent="0.3">
      <c r="C36" s="1" t="s">
        <v>31</v>
      </c>
      <c r="D36" s="6">
        <v>4714.57</v>
      </c>
      <c r="E36" s="6">
        <v>197596.78097300002</v>
      </c>
      <c r="F36" s="7">
        <v>4453.2678589999996</v>
      </c>
      <c r="G36" s="7">
        <v>186650.42981100001</v>
      </c>
      <c r="H36" s="10">
        <v>4.9973179999999999</v>
      </c>
      <c r="I36" s="11">
        <v>237.75294500000001</v>
      </c>
      <c r="J36" s="13">
        <f t="shared" si="2"/>
        <v>1.2737872891090891E-3</v>
      </c>
    </row>
    <row r="37" spans="3:10" x14ac:dyDescent="0.3">
      <c r="C37" s="1" t="s">
        <v>32</v>
      </c>
      <c r="D37" s="6">
        <v>5897.16</v>
      </c>
      <c r="E37" s="6">
        <v>175700.60867699998</v>
      </c>
      <c r="F37" s="7">
        <v>5663.7423950000002</v>
      </c>
      <c r="G37" s="7">
        <v>168085.97293600001</v>
      </c>
      <c r="H37" s="8"/>
      <c r="I37" s="9"/>
      <c r="J37" s="13">
        <f t="shared" si="2"/>
        <v>0</v>
      </c>
    </row>
    <row r="38" spans="3:10" x14ac:dyDescent="0.3">
      <c r="C38" s="1" t="s">
        <v>33</v>
      </c>
      <c r="D38" s="6">
        <v>3222.9569999999999</v>
      </c>
      <c r="E38" s="6">
        <v>314870.21813699999</v>
      </c>
      <c r="F38" s="7">
        <v>2404.0570560000001</v>
      </c>
      <c r="G38" s="7">
        <v>274151.28395499999</v>
      </c>
      <c r="H38" s="10">
        <v>462.72536500000001</v>
      </c>
      <c r="I38" s="11">
        <v>69302.260416999998</v>
      </c>
      <c r="J38" s="13">
        <f t="shared" si="2"/>
        <v>0.25278838536599912</v>
      </c>
    </row>
    <row r="39" spans="3:10" x14ac:dyDescent="0.3">
      <c r="C39" s="1" t="s">
        <v>34</v>
      </c>
      <c r="D39" s="6">
        <v>5872.81</v>
      </c>
      <c r="E39" s="6">
        <v>126756.716946</v>
      </c>
      <c r="F39" s="7">
        <v>5606.6376369999998</v>
      </c>
      <c r="G39" s="7">
        <v>124087.956773</v>
      </c>
      <c r="H39" s="8"/>
      <c r="I39" s="9"/>
      <c r="J39" s="13">
        <f t="shared" si="2"/>
        <v>0</v>
      </c>
    </row>
    <row r="40" spans="3:10" x14ac:dyDescent="0.3">
      <c r="C40" s="1" t="s">
        <v>35</v>
      </c>
      <c r="D40" s="6">
        <v>17670.52</v>
      </c>
      <c r="E40" s="6">
        <v>300423.85266400001</v>
      </c>
      <c r="F40" s="7">
        <v>15571.200720000001</v>
      </c>
      <c r="G40" s="7">
        <v>261240.53111099999</v>
      </c>
      <c r="H40" s="10">
        <v>159.20090300000001</v>
      </c>
      <c r="I40" s="11">
        <v>1187.93508</v>
      </c>
      <c r="J40" s="13">
        <f t="shared" si="2"/>
        <v>4.5472847377394567E-3</v>
      </c>
    </row>
    <row r="41" spans="3:10" x14ac:dyDescent="0.3">
      <c r="C41" s="1" t="s">
        <v>36</v>
      </c>
      <c r="D41" s="6">
        <v>6085.893</v>
      </c>
      <c r="E41" s="6">
        <v>540546.49084900005</v>
      </c>
      <c r="F41" s="7">
        <v>5859.1240989999997</v>
      </c>
      <c r="G41" s="7">
        <v>528467.34074100002</v>
      </c>
      <c r="H41" s="8"/>
      <c r="I41" s="9"/>
      <c r="J41" s="13">
        <f t="shared" si="2"/>
        <v>0</v>
      </c>
    </row>
    <row r="42" spans="3:10" x14ac:dyDescent="0.3">
      <c r="C42" s="1" t="s">
        <v>37</v>
      </c>
      <c r="D42" s="6">
        <v>3760.6900000000005</v>
      </c>
      <c r="E42" s="6">
        <v>989648.56009300007</v>
      </c>
      <c r="F42" s="7">
        <v>3524.5638309999999</v>
      </c>
      <c r="G42" s="7">
        <v>972927.79336000001</v>
      </c>
      <c r="H42" s="8"/>
      <c r="I42" s="9"/>
      <c r="J42" s="13">
        <f t="shared" si="2"/>
        <v>0</v>
      </c>
    </row>
    <row r="43" spans="3:10" x14ac:dyDescent="0.3">
      <c r="C43" s="1" t="s">
        <v>44</v>
      </c>
      <c r="D43" s="6">
        <v>3710.49</v>
      </c>
      <c r="E43" s="6">
        <v>117664.727002</v>
      </c>
      <c r="F43" s="7">
        <v>3579.678656</v>
      </c>
      <c r="G43" s="7">
        <v>109023.00725</v>
      </c>
      <c r="H43" s="10">
        <v>0.49543599999999999</v>
      </c>
      <c r="I43" s="11">
        <v>17.617903999999999</v>
      </c>
      <c r="J43" s="13">
        <f t="shared" si="2"/>
        <v>1.6159803737206122E-4</v>
      </c>
    </row>
    <row r="44" spans="3:10" x14ac:dyDescent="0.3">
      <c r="C44" s="1" t="s">
        <v>38</v>
      </c>
      <c r="D44" s="6">
        <v>3048.52</v>
      </c>
      <c r="E44" s="6">
        <v>116606.492705</v>
      </c>
      <c r="F44" s="7">
        <v>2933.6213170000001</v>
      </c>
      <c r="G44" s="7">
        <v>110995.126906</v>
      </c>
      <c r="H44" s="10">
        <v>17.732790000000001</v>
      </c>
      <c r="I44" s="11">
        <v>513.53952000000004</v>
      </c>
      <c r="J44" s="13">
        <f t="shared" si="2"/>
        <v>4.6266852817323095E-3</v>
      </c>
    </row>
    <row r="45" spans="3:10" x14ac:dyDescent="0.3">
      <c r="C45" s="1" t="s">
        <v>39</v>
      </c>
      <c r="D45" s="6">
        <v>4963.3100000000004</v>
      </c>
      <c r="E45" s="6">
        <v>132836.33703</v>
      </c>
      <c r="F45" s="7">
        <v>4426.1049810000004</v>
      </c>
      <c r="G45" s="7">
        <v>111815.36040400001</v>
      </c>
      <c r="H45" s="10">
        <v>3.0852889999999999</v>
      </c>
      <c r="I45" s="11">
        <v>93.018300999999994</v>
      </c>
      <c r="J45" s="13">
        <f t="shared" si="2"/>
        <v>8.3189197498371981E-4</v>
      </c>
    </row>
    <row r="46" spans="3:10" x14ac:dyDescent="0.3">
      <c r="C46" s="1" t="s">
        <v>40</v>
      </c>
      <c r="D46" s="6">
        <v>786.279</v>
      </c>
      <c r="E46" s="6">
        <v>150210.089488</v>
      </c>
      <c r="F46" s="7">
        <v>781.14680299999998</v>
      </c>
      <c r="G46" s="7">
        <v>149388.27762899999</v>
      </c>
      <c r="H46" s="10">
        <v>414.29832399999998</v>
      </c>
      <c r="I46" s="11">
        <v>81356.909331999996</v>
      </c>
      <c r="J46" s="13">
        <f t="shared" si="2"/>
        <v>0.54460035702430909</v>
      </c>
    </row>
    <row r="47" spans="3:10" x14ac:dyDescent="0.3">
      <c r="C47" s="1" t="s">
        <v>41</v>
      </c>
      <c r="D47" s="6">
        <v>39205.370000000003</v>
      </c>
      <c r="E47" s="6">
        <v>154154.027374</v>
      </c>
      <c r="F47" s="7">
        <v>38466.175723</v>
      </c>
      <c r="G47" s="7">
        <v>151322.307531</v>
      </c>
      <c r="H47" s="10">
        <v>2.356055</v>
      </c>
      <c r="I47" s="11">
        <v>8.3543479999999999</v>
      </c>
      <c r="J47" s="13">
        <f t="shared" si="2"/>
        <v>5.5208965130858334E-5</v>
      </c>
    </row>
    <row r="48" spans="3:10" x14ac:dyDescent="0.3">
      <c r="C48" s="1" t="s">
        <v>42</v>
      </c>
      <c r="D48" s="6">
        <v>11927.7</v>
      </c>
      <c r="E48" s="6">
        <v>261042.07284100002</v>
      </c>
      <c r="F48" s="7">
        <v>11509.130184</v>
      </c>
      <c r="G48" s="7">
        <v>248976.414426</v>
      </c>
      <c r="H48" s="10">
        <v>10.771343</v>
      </c>
      <c r="I48" s="11">
        <v>143.00817799999999</v>
      </c>
      <c r="J48" s="13">
        <f t="shared" si="2"/>
        <v>5.7438443850071767E-4</v>
      </c>
    </row>
    <row r="49" spans="2:10" x14ac:dyDescent="0.3">
      <c r="C49" s="1" t="s">
        <v>43</v>
      </c>
      <c r="D49" s="6">
        <v>3269.75</v>
      </c>
      <c r="E49" s="6">
        <v>103415.992146</v>
      </c>
      <c r="F49" s="7">
        <v>2675.3038980000001</v>
      </c>
      <c r="G49" s="7">
        <v>89699.136820999993</v>
      </c>
      <c r="H49" s="8"/>
      <c r="I49" s="9"/>
      <c r="J49" s="13">
        <f t="shared" si="2"/>
        <v>0</v>
      </c>
    </row>
    <row r="50" spans="2:10" s="2" customFormat="1" ht="18" x14ac:dyDescent="0.3">
      <c r="B50" s="17" t="s">
        <v>169</v>
      </c>
      <c r="C50" s="17"/>
      <c r="D50" s="18">
        <f>SUM(D51:D64)</f>
        <v>70226.296999999991</v>
      </c>
      <c r="E50" s="18">
        <f t="shared" ref="E50:I50" si="4">SUM(E51:E64)</f>
        <v>1118618.5811029999</v>
      </c>
      <c r="F50" s="18">
        <f t="shared" si="4"/>
        <v>43700.192506000007</v>
      </c>
      <c r="G50" s="18">
        <f t="shared" si="4"/>
        <v>898980.37643100007</v>
      </c>
      <c r="H50" s="18">
        <f t="shared" si="4"/>
        <v>102.17246800000001</v>
      </c>
      <c r="I50" s="18">
        <f t="shared" si="4"/>
        <v>5630.0852340000001</v>
      </c>
      <c r="J50" s="19">
        <f t="shared" si="2"/>
        <v>6.2627454187061766E-3</v>
      </c>
    </row>
    <row r="51" spans="2:10" x14ac:dyDescent="0.3">
      <c r="C51" s="1" t="s">
        <v>47</v>
      </c>
      <c r="D51" s="6">
        <v>5164.83</v>
      </c>
      <c r="E51" s="6">
        <v>124624.12528399999</v>
      </c>
      <c r="F51" s="7">
        <v>3585.3469420000001</v>
      </c>
      <c r="G51" s="7">
        <v>104177.302518</v>
      </c>
      <c r="H51" s="10">
        <v>0.69752099999999995</v>
      </c>
      <c r="I51" s="11">
        <v>51.724818999999997</v>
      </c>
      <c r="J51" s="13">
        <f t="shared" si="2"/>
        <v>4.9650756690559211E-4</v>
      </c>
    </row>
    <row r="52" spans="2:10" x14ac:dyDescent="0.3">
      <c r="C52" s="1" t="s">
        <v>57</v>
      </c>
      <c r="D52" s="6">
        <v>1657.24</v>
      </c>
      <c r="E52" s="6">
        <v>54347.875743999997</v>
      </c>
      <c r="F52" s="7">
        <v>1052.2593890000001</v>
      </c>
      <c r="G52" s="7">
        <v>43767.406796000003</v>
      </c>
      <c r="H52" s="10">
        <v>3.6443000000000003E-2</v>
      </c>
      <c r="I52" s="11">
        <v>0.76955799999999996</v>
      </c>
      <c r="J52" s="13">
        <f t="shared" si="2"/>
        <v>1.7582901440492278E-5</v>
      </c>
    </row>
    <row r="53" spans="2:10" x14ac:dyDescent="0.3">
      <c r="C53" s="1" t="s">
        <v>48</v>
      </c>
      <c r="D53" s="6">
        <v>4235.54</v>
      </c>
      <c r="E53" s="6">
        <v>84877.729896999997</v>
      </c>
      <c r="F53" s="7">
        <v>3212.7454899999998</v>
      </c>
      <c r="G53" s="7">
        <v>74382.544295999993</v>
      </c>
      <c r="H53" s="10">
        <v>4.5985079999999998</v>
      </c>
      <c r="I53" s="11">
        <v>51.966365000000003</v>
      </c>
      <c r="J53" s="13">
        <f t="shared" si="2"/>
        <v>6.9863656173420991E-4</v>
      </c>
    </row>
    <row r="54" spans="2:10" x14ac:dyDescent="0.3">
      <c r="C54" s="1" t="s">
        <v>49</v>
      </c>
      <c r="D54" s="6">
        <v>8765.5139999999992</v>
      </c>
      <c r="E54" s="6">
        <v>109809.23224300001</v>
      </c>
      <c r="F54" s="7">
        <v>4502.3009949999996</v>
      </c>
      <c r="G54" s="7">
        <v>70561.792411999995</v>
      </c>
      <c r="H54" s="10">
        <v>20.932745000000001</v>
      </c>
      <c r="I54" s="11">
        <v>223.23285200000001</v>
      </c>
      <c r="J54" s="13">
        <f t="shared" si="2"/>
        <v>3.1636505305389071E-3</v>
      </c>
    </row>
    <row r="55" spans="2:10" x14ac:dyDescent="0.3">
      <c r="C55" s="1" t="s">
        <v>50</v>
      </c>
      <c r="D55" s="6">
        <v>4340.57</v>
      </c>
      <c r="E55" s="6">
        <v>65244.990783000001</v>
      </c>
      <c r="F55" s="7">
        <v>3231.8481879999999</v>
      </c>
      <c r="G55" s="7">
        <v>59127.626758999999</v>
      </c>
      <c r="H55" s="10">
        <v>10.388861</v>
      </c>
      <c r="I55" s="11">
        <v>1128.9665970000001</v>
      </c>
      <c r="J55" s="13">
        <f t="shared" si="2"/>
        <v>1.9093724184154857E-2</v>
      </c>
    </row>
    <row r="56" spans="2:10" x14ac:dyDescent="0.3">
      <c r="C56" s="1" t="s">
        <v>51</v>
      </c>
      <c r="D56" s="6">
        <v>4036.59</v>
      </c>
      <c r="E56" s="6">
        <v>132466.85376599999</v>
      </c>
      <c r="F56" s="7">
        <v>2855.6470429999999</v>
      </c>
      <c r="G56" s="7">
        <v>121704.81533300001</v>
      </c>
      <c r="H56" s="10">
        <v>0.22681100000000001</v>
      </c>
      <c r="I56" s="11">
        <v>13.613491</v>
      </c>
      <c r="J56" s="13">
        <f t="shared" si="2"/>
        <v>1.1185663412537738E-4</v>
      </c>
    </row>
    <row r="57" spans="2:10" x14ac:dyDescent="0.3">
      <c r="C57" s="23" t="s">
        <v>59</v>
      </c>
      <c r="D57" s="24">
        <v>7746.8099999999995</v>
      </c>
      <c r="E57" s="24">
        <v>95574.68332099999</v>
      </c>
      <c r="F57" s="25">
        <v>4868.7099150000004</v>
      </c>
      <c r="G57" s="25">
        <v>78358.301749000006</v>
      </c>
      <c r="H57" s="21">
        <v>12.53</v>
      </c>
      <c r="I57" s="22">
        <v>171.91</v>
      </c>
      <c r="J57" s="26">
        <f t="shared" si="2"/>
        <v>2.1938964495512932E-3</v>
      </c>
    </row>
    <row r="58" spans="2:10" x14ac:dyDescent="0.3">
      <c r="C58" s="1" t="s">
        <v>52</v>
      </c>
      <c r="D58" s="6">
        <v>11494.993</v>
      </c>
      <c r="E58" s="6">
        <v>50410.992157999994</v>
      </c>
      <c r="F58" s="7">
        <v>6632.2146080000002</v>
      </c>
      <c r="G58" s="7">
        <v>38406.883429000001</v>
      </c>
      <c r="H58" s="10">
        <v>15.107487000000001</v>
      </c>
      <c r="I58" s="11">
        <v>920.14675799999998</v>
      </c>
      <c r="J58" s="13">
        <f t="shared" si="2"/>
        <v>2.3957860566869688E-2</v>
      </c>
    </row>
    <row r="59" spans="2:10" x14ac:dyDescent="0.3">
      <c r="C59" s="1" t="s">
        <v>55</v>
      </c>
      <c r="D59" s="6">
        <v>6023.32</v>
      </c>
      <c r="E59" s="6">
        <v>101345.510333</v>
      </c>
      <c r="F59" s="7">
        <v>3431.7568649999998</v>
      </c>
      <c r="G59" s="7">
        <v>65687.076929000003</v>
      </c>
      <c r="H59" s="10">
        <v>0.23199</v>
      </c>
      <c r="I59" s="11">
        <v>0.68513100000000005</v>
      </c>
      <c r="J59" s="13">
        <f t="shared" si="2"/>
        <v>1.0430225122371421E-5</v>
      </c>
    </row>
    <row r="60" spans="2:10" x14ac:dyDescent="0.3">
      <c r="C60" s="1" t="s">
        <v>54</v>
      </c>
      <c r="D60" s="6">
        <v>3038.83</v>
      </c>
      <c r="E60" s="6">
        <v>92120.330947000009</v>
      </c>
      <c r="F60" s="7">
        <v>2099.5124030000002</v>
      </c>
      <c r="G60" s="7">
        <v>77999.893775999997</v>
      </c>
      <c r="H60" s="10">
        <v>3.1082200000000002</v>
      </c>
      <c r="I60" s="11">
        <v>468.37055800000002</v>
      </c>
      <c r="J60" s="13">
        <f t="shared" si="2"/>
        <v>6.004758921147586E-3</v>
      </c>
    </row>
    <row r="61" spans="2:10" x14ac:dyDescent="0.3">
      <c r="C61" s="1" t="s">
        <v>60</v>
      </c>
      <c r="D61" s="6">
        <v>1894.84</v>
      </c>
      <c r="E61" s="6">
        <v>39490.119239</v>
      </c>
      <c r="F61" s="7">
        <v>1196.783062</v>
      </c>
      <c r="G61" s="7">
        <v>31606.667251999999</v>
      </c>
      <c r="H61" s="10">
        <v>0.115296</v>
      </c>
      <c r="I61" s="11">
        <v>0.59770400000000001</v>
      </c>
      <c r="J61" s="13">
        <f t="shared" si="2"/>
        <v>1.8910693596212003E-5</v>
      </c>
    </row>
    <row r="62" spans="2:10" x14ac:dyDescent="0.3">
      <c r="C62" s="1" t="s">
        <v>56</v>
      </c>
      <c r="D62" s="6">
        <v>8585.85</v>
      </c>
      <c r="E62" s="6">
        <v>57696.095891999998</v>
      </c>
      <c r="F62" s="7">
        <v>5106.2989429999998</v>
      </c>
      <c r="G62" s="7">
        <v>43291.19137</v>
      </c>
      <c r="H62" s="10">
        <v>7.59762</v>
      </c>
      <c r="I62" s="11">
        <v>345.06633499999998</v>
      </c>
      <c r="J62" s="13">
        <f t="shared" si="2"/>
        <v>7.9708209471713587E-3</v>
      </c>
    </row>
    <row r="63" spans="2:10" x14ac:dyDescent="0.3">
      <c r="C63" s="1" t="s">
        <v>53</v>
      </c>
      <c r="D63" s="6">
        <v>2135.6999999999998</v>
      </c>
      <c r="E63" s="6">
        <v>79352.889869999999</v>
      </c>
      <c r="F63" s="7">
        <v>1165.944743</v>
      </c>
      <c r="G63" s="7">
        <v>63310.290283000002</v>
      </c>
      <c r="H63" s="10">
        <v>26.372012000000002</v>
      </c>
      <c r="I63" s="11">
        <v>2251.8112879999999</v>
      </c>
      <c r="J63" s="13">
        <f t="shared" si="2"/>
        <v>3.556785599835819E-2</v>
      </c>
    </row>
    <row r="64" spans="2:10" x14ac:dyDescent="0.3">
      <c r="C64" s="1" t="s">
        <v>58</v>
      </c>
      <c r="D64" s="6">
        <v>1105.67</v>
      </c>
      <c r="E64" s="6">
        <v>31257.151625999999</v>
      </c>
      <c r="F64" s="7">
        <v>758.82392000000004</v>
      </c>
      <c r="G64" s="7">
        <v>26598.583529</v>
      </c>
      <c r="H64" s="10">
        <v>0.22895399999999999</v>
      </c>
      <c r="I64" s="11">
        <v>1.223778</v>
      </c>
      <c r="J64" s="13">
        <f t="shared" si="2"/>
        <v>4.6009141752444634E-5</v>
      </c>
    </row>
    <row r="65" spans="2:10" s="2" customFormat="1" x14ac:dyDescent="0.3">
      <c r="B65" s="17" t="s">
        <v>61</v>
      </c>
      <c r="C65" s="17"/>
      <c r="D65" s="18">
        <f>D66</f>
        <v>904.06200000000001</v>
      </c>
      <c r="E65" s="18">
        <f t="shared" ref="E65:I65" si="5">E66</f>
        <v>2041786.35146</v>
      </c>
      <c r="F65" s="18">
        <f t="shared" si="5"/>
        <v>904.06171700000004</v>
      </c>
      <c r="G65" s="18">
        <f t="shared" si="5"/>
        <v>2041786.351461</v>
      </c>
      <c r="H65" s="18">
        <f t="shared" si="5"/>
        <v>1.6040270000000001</v>
      </c>
      <c r="I65" s="18">
        <f t="shared" si="5"/>
        <v>3302.689069</v>
      </c>
      <c r="J65" s="19">
        <f t="shared" si="2"/>
        <v>1.6175488031040864E-3</v>
      </c>
    </row>
    <row r="66" spans="2:10" x14ac:dyDescent="0.3">
      <c r="C66" s="1" t="s">
        <v>61</v>
      </c>
      <c r="D66" s="6">
        <v>904.06200000000001</v>
      </c>
      <c r="E66" s="6">
        <v>2041786.35146</v>
      </c>
      <c r="F66" s="7">
        <v>904.06171700000004</v>
      </c>
      <c r="G66" s="7">
        <v>2041786.351461</v>
      </c>
      <c r="H66" s="10">
        <v>1.6040270000000001</v>
      </c>
      <c r="I66" s="11">
        <v>3302.689069</v>
      </c>
      <c r="J66" s="13">
        <f t="shared" si="2"/>
        <v>1.6175488031040864E-3</v>
      </c>
    </row>
    <row r="67" spans="2:10" x14ac:dyDescent="0.3">
      <c r="B67" s="17" t="s">
        <v>63</v>
      </c>
      <c r="C67" s="20"/>
      <c r="D67" s="18">
        <f>SUM(D68:D102)</f>
        <v>100987.62250000001</v>
      </c>
      <c r="E67" s="18">
        <f t="shared" ref="E67:I67" si="6">SUM(E68:E102)</f>
        <v>37461970.332799003</v>
      </c>
      <c r="F67" s="18">
        <f t="shared" si="6"/>
        <v>89782.338319999966</v>
      </c>
      <c r="G67" s="18">
        <f t="shared" si="6"/>
        <v>36619131.073426992</v>
      </c>
      <c r="H67" s="18">
        <f t="shared" si="6"/>
        <v>918.24296799999991</v>
      </c>
      <c r="I67" s="18">
        <f t="shared" si="6"/>
        <v>477176.01410600008</v>
      </c>
      <c r="J67" s="19">
        <f t="shared" si="2"/>
        <v>1.3030784732417292E-2</v>
      </c>
    </row>
    <row r="68" spans="2:10" x14ac:dyDescent="0.3">
      <c r="C68" s="1" t="s">
        <v>62</v>
      </c>
      <c r="D68" s="6">
        <v>1644.5050000000001</v>
      </c>
      <c r="E68" s="6">
        <v>1521583.8251600002</v>
      </c>
      <c r="F68" s="7">
        <v>1503.1484439999999</v>
      </c>
      <c r="G68" s="7">
        <v>1454405.6419820001</v>
      </c>
      <c r="H68" s="8"/>
      <c r="I68" s="9"/>
      <c r="J68" s="13">
        <f t="shared" si="2"/>
        <v>0</v>
      </c>
    </row>
    <row r="69" spans="2:10" x14ac:dyDescent="0.3">
      <c r="C69" s="1" t="s">
        <v>64</v>
      </c>
      <c r="D69" s="6">
        <v>1366.9947999999999</v>
      </c>
      <c r="E69" s="6">
        <v>871905.34916799993</v>
      </c>
      <c r="F69" s="7">
        <v>1355.58959</v>
      </c>
      <c r="G69" s="7">
        <v>869091.025425</v>
      </c>
      <c r="H69" s="10">
        <v>1.0672889999999999</v>
      </c>
      <c r="I69" s="11">
        <v>969.82363699999996</v>
      </c>
      <c r="J69" s="13">
        <f t="shared" si="2"/>
        <v>1.11590570910077E-3</v>
      </c>
    </row>
    <row r="70" spans="2:10" x14ac:dyDescent="0.3">
      <c r="C70" s="1" t="s">
        <v>65</v>
      </c>
      <c r="D70" s="6">
        <v>2027.2940000000001</v>
      </c>
      <c r="E70" s="6">
        <v>1303327.0936149999</v>
      </c>
      <c r="F70" s="7">
        <v>2006.8202630000001</v>
      </c>
      <c r="G70" s="7">
        <v>1298442.8527329999</v>
      </c>
      <c r="H70" s="10">
        <v>11.092212999999999</v>
      </c>
      <c r="I70" s="11">
        <v>792.66765099999998</v>
      </c>
      <c r="J70" s="13">
        <f t="shared" ref="J70:J133" si="7">I70/G70</f>
        <v>6.1047557798294338E-4</v>
      </c>
    </row>
    <row r="71" spans="2:10" x14ac:dyDescent="0.3">
      <c r="C71" s="1" t="s">
        <v>66</v>
      </c>
      <c r="D71" s="6">
        <v>1489.251</v>
      </c>
      <c r="E71" s="6">
        <v>585210.40654500003</v>
      </c>
      <c r="F71" s="7">
        <v>1152.895309</v>
      </c>
      <c r="G71" s="7">
        <v>530528.62248300004</v>
      </c>
      <c r="H71" s="10">
        <v>1.007787</v>
      </c>
      <c r="I71" s="11">
        <v>880.077583</v>
      </c>
      <c r="J71" s="13">
        <f t="shared" si="7"/>
        <v>1.6588691838736764E-3</v>
      </c>
    </row>
    <row r="72" spans="2:10" x14ac:dyDescent="0.3">
      <c r="C72" s="1" t="s">
        <v>67</v>
      </c>
      <c r="D72" s="6">
        <v>1777.2170000000001</v>
      </c>
      <c r="E72" s="6">
        <v>936351.53565199999</v>
      </c>
      <c r="F72" s="7">
        <v>1770.9026899999999</v>
      </c>
      <c r="G72" s="7">
        <v>934679.17962199997</v>
      </c>
      <c r="H72" s="8"/>
      <c r="I72" s="9"/>
      <c r="J72" s="13">
        <f t="shared" si="7"/>
        <v>0</v>
      </c>
    </row>
    <row r="73" spans="2:10" x14ac:dyDescent="0.3">
      <c r="C73" s="1" t="s">
        <v>68</v>
      </c>
      <c r="D73" s="6">
        <v>999.88499999999999</v>
      </c>
      <c r="E73" s="6">
        <v>1903133.8339749998</v>
      </c>
      <c r="F73" s="7">
        <v>999.88475600000004</v>
      </c>
      <c r="G73" s="7">
        <v>1903133.8339760001</v>
      </c>
      <c r="H73" s="10">
        <v>27.16996</v>
      </c>
      <c r="I73" s="11">
        <v>36495.113404999996</v>
      </c>
      <c r="J73" s="13">
        <f t="shared" si="7"/>
        <v>1.9176325255462947E-2</v>
      </c>
    </row>
    <row r="74" spans="2:10" x14ac:dyDescent="0.3">
      <c r="C74" s="1" t="s">
        <v>69</v>
      </c>
      <c r="D74" s="6">
        <v>6081.6900000000005</v>
      </c>
      <c r="E74" s="6">
        <v>339360.94838299998</v>
      </c>
      <c r="F74" s="7">
        <v>5067.3960790000001</v>
      </c>
      <c r="G74" s="7">
        <v>314773.838475</v>
      </c>
      <c r="H74" s="10">
        <v>47.102319999999999</v>
      </c>
      <c r="I74" s="11">
        <v>5877.182855</v>
      </c>
      <c r="J74" s="13">
        <f t="shared" si="7"/>
        <v>1.8671128717283086E-2</v>
      </c>
    </row>
    <row r="75" spans="2:10" x14ac:dyDescent="0.3">
      <c r="C75" s="1" t="s">
        <v>70</v>
      </c>
      <c r="D75" s="6">
        <v>8630.5499999999993</v>
      </c>
      <c r="E75" s="6">
        <v>245398.114535</v>
      </c>
      <c r="F75" s="7">
        <v>5857.45237</v>
      </c>
      <c r="G75" s="7">
        <v>208902.32860400001</v>
      </c>
      <c r="H75" s="10">
        <v>7.4240019999999998</v>
      </c>
      <c r="I75" s="11">
        <v>177.05342099999999</v>
      </c>
      <c r="J75" s="13">
        <f t="shared" si="7"/>
        <v>8.4754163432819581E-4</v>
      </c>
    </row>
    <row r="76" spans="2:10" x14ac:dyDescent="0.3">
      <c r="C76" s="1" t="s">
        <v>71</v>
      </c>
      <c r="D76" s="6">
        <v>9026.6200000000008</v>
      </c>
      <c r="E76" s="6">
        <v>1628667.7462560004</v>
      </c>
      <c r="F76" s="7">
        <v>8822.1985669999995</v>
      </c>
      <c r="G76" s="7">
        <v>1620097.972455</v>
      </c>
      <c r="H76" s="10">
        <v>282.34900699999997</v>
      </c>
      <c r="I76" s="11">
        <v>48306.289277000003</v>
      </c>
      <c r="J76" s="13">
        <f t="shared" si="7"/>
        <v>2.9816893853523888E-2</v>
      </c>
    </row>
    <row r="77" spans="2:10" x14ac:dyDescent="0.3">
      <c r="C77" s="1" t="s">
        <v>72</v>
      </c>
      <c r="D77" s="6">
        <v>1371.924</v>
      </c>
      <c r="E77" s="6">
        <v>575968.17130000005</v>
      </c>
      <c r="F77" s="7">
        <v>1367.273449</v>
      </c>
      <c r="G77" s="7">
        <v>574382.60184200003</v>
      </c>
      <c r="H77" s="10">
        <v>189.391131</v>
      </c>
      <c r="I77" s="11">
        <v>71000.658848000006</v>
      </c>
      <c r="J77" s="13">
        <f t="shared" si="7"/>
        <v>0.12361213348090011</v>
      </c>
    </row>
    <row r="78" spans="2:10" x14ac:dyDescent="0.3">
      <c r="C78" s="1" t="s">
        <v>73</v>
      </c>
      <c r="D78" s="6">
        <v>1958.6030000000001</v>
      </c>
      <c r="E78" s="6">
        <v>1338871.019808</v>
      </c>
      <c r="F78" s="7">
        <v>1958.485713</v>
      </c>
      <c r="G78" s="7">
        <v>1338843.920166</v>
      </c>
      <c r="H78" s="10">
        <v>83.016333000000003</v>
      </c>
      <c r="I78" s="11">
        <v>25940.478348000001</v>
      </c>
      <c r="J78" s="13">
        <f t="shared" si="7"/>
        <v>1.9375281881090146E-2</v>
      </c>
    </row>
    <row r="79" spans="2:10" x14ac:dyDescent="0.3">
      <c r="C79" s="1" t="s">
        <v>74</v>
      </c>
      <c r="D79" s="6">
        <v>2648.808</v>
      </c>
      <c r="E79" s="6">
        <v>790386.04427299998</v>
      </c>
      <c r="F79" s="7">
        <v>2646.2688189999999</v>
      </c>
      <c r="G79" s="7">
        <v>789350.01047600002</v>
      </c>
      <c r="H79" s="10">
        <v>1.8581259999999999</v>
      </c>
      <c r="I79" s="11">
        <v>163.518382</v>
      </c>
      <c r="J79" s="13">
        <f t="shared" si="7"/>
        <v>2.0715573551635715E-4</v>
      </c>
    </row>
    <row r="80" spans="2:10" x14ac:dyDescent="0.3">
      <c r="C80" s="1" t="s">
        <v>75</v>
      </c>
      <c r="D80" s="6">
        <v>2747.7439999999997</v>
      </c>
      <c r="E80" s="6">
        <v>872631.39104499994</v>
      </c>
      <c r="F80" s="7">
        <v>2439.9593150000001</v>
      </c>
      <c r="G80" s="7">
        <v>854040.91611200001</v>
      </c>
      <c r="H80" s="10">
        <v>1.655716</v>
      </c>
      <c r="I80" s="11">
        <v>377.90599900000001</v>
      </c>
      <c r="J80" s="13">
        <f t="shared" si="7"/>
        <v>4.4249167911112231E-4</v>
      </c>
    </row>
    <row r="81" spans="3:10" x14ac:dyDescent="0.3">
      <c r="C81" s="1" t="s">
        <v>76</v>
      </c>
      <c r="D81" s="6">
        <v>3440.5339999999997</v>
      </c>
      <c r="E81" s="6">
        <v>1190280.486337</v>
      </c>
      <c r="F81" s="7">
        <v>3431.8343620000001</v>
      </c>
      <c r="G81" s="7">
        <v>1188090.3593349999</v>
      </c>
      <c r="H81" s="10">
        <v>17.671994000000002</v>
      </c>
      <c r="I81" s="11">
        <v>2511.9971679999999</v>
      </c>
      <c r="J81" s="13">
        <f t="shared" si="7"/>
        <v>2.1143149157493539E-3</v>
      </c>
    </row>
    <row r="82" spans="3:10" x14ac:dyDescent="0.3">
      <c r="C82" s="1" t="s">
        <v>77</v>
      </c>
      <c r="D82" s="6">
        <v>825.41100000000006</v>
      </c>
      <c r="E82" s="6">
        <v>223070.675223</v>
      </c>
      <c r="F82" s="7">
        <v>615.53700300000003</v>
      </c>
      <c r="G82" s="7">
        <v>198023.86369900001</v>
      </c>
      <c r="H82" s="10">
        <v>1.0542750000000001</v>
      </c>
      <c r="I82" s="11">
        <v>700.19558500000005</v>
      </c>
      <c r="J82" s="13">
        <f t="shared" si="7"/>
        <v>3.5359151766895655E-3</v>
      </c>
    </row>
    <row r="83" spans="3:10" x14ac:dyDescent="0.3">
      <c r="C83" s="1" t="s">
        <v>78</v>
      </c>
      <c r="D83" s="6">
        <v>5500.8229999999994</v>
      </c>
      <c r="E83" s="6">
        <v>326712.84370800003</v>
      </c>
      <c r="F83" s="7">
        <v>4288.5937919999997</v>
      </c>
      <c r="G83" s="7">
        <v>286455.98249099997</v>
      </c>
      <c r="H83" s="10">
        <v>0.99569200000000002</v>
      </c>
      <c r="I83" s="11">
        <v>67.872551999999999</v>
      </c>
      <c r="J83" s="13">
        <f t="shared" si="7"/>
        <v>2.3693885325691341E-4</v>
      </c>
    </row>
    <row r="84" spans="3:10" x14ac:dyDescent="0.3">
      <c r="C84" s="1" t="s">
        <v>79</v>
      </c>
      <c r="D84" s="6">
        <v>1233.296</v>
      </c>
      <c r="E84" s="6">
        <v>317035.16664700001</v>
      </c>
      <c r="F84" s="7">
        <v>961.50432799999999</v>
      </c>
      <c r="G84" s="7">
        <v>276541.06934099999</v>
      </c>
      <c r="H84" s="10">
        <v>1.022632</v>
      </c>
      <c r="I84" s="11">
        <v>780.64655500000003</v>
      </c>
      <c r="J84" s="13">
        <f t="shared" si="7"/>
        <v>2.8228955534897156E-3</v>
      </c>
    </row>
    <row r="85" spans="3:10" x14ac:dyDescent="0.3">
      <c r="C85" s="1" t="s">
        <v>80</v>
      </c>
      <c r="D85" s="6">
        <v>3396.9560000000001</v>
      </c>
      <c r="E85" s="6">
        <v>716941.80492399994</v>
      </c>
      <c r="F85" s="7">
        <v>3012.3309399999998</v>
      </c>
      <c r="G85" s="7">
        <v>653803.40826399997</v>
      </c>
      <c r="H85" s="8"/>
      <c r="I85" s="9"/>
      <c r="J85" s="13">
        <f t="shared" si="7"/>
        <v>0</v>
      </c>
    </row>
    <row r="86" spans="3:10" x14ac:dyDescent="0.3">
      <c r="C86" s="1" t="s">
        <v>81</v>
      </c>
      <c r="D86" s="6">
        <v>3339.5680000000002</v>
      </c>
      <c r="E86" s="6">
        <v>886060.36789999995</v>
      </c>
      <c r="F86" s="7">
        <v>3304.4957260000001</v>
      </c>
      <c r="G86" s="7">
        <v>876238.39327500004</v>
      </c>
      <c r="H86" s="8"/>
      <c r="I86" s="9"/>
      <c r="J86" s="13">
        <f t="shared" si="7"/>
        <v>0</v>
      </c>
    </row>
    <row r="87" spans="3:10" x14ac:dyDescent="0.3">
      <c r="C87" s="1" t="s">
        <v>82</v>
      </c>
      <c r="D87" s="6">
        <v>1606.152</v>
      </c>
      <c r="E87" s="6">
        <v>1403856.2089459999</v>
      </c>
      <c r="F87" s="7">
        <v>1577.4406329999999</v>
      </c>
      <c r="G87" s="7">
        <v>1396808.5581199999</v>
      </c>
      <c r="H87" s="10">
        <v>19.783580000000001</v>
      </c>
      <c r="I87" s="11">
        <v>45754.903753999999</v>
      </c>
      <c r="J87" s="13">
        <f t="shared" si="7"/>
        <v>3.2756746433156653E-2</v>
      </c>
    </row>
    <row r="88" spans="3:10" x14ac:dyDescent="0.3">
      <c r="C88" s="1" t="s">
        <v>83</v>
      </c>
      <c r="D88" s="6">
        <v>906.55000000000007</v>
      </c>
      <c r="E88" s="6">
        <v>762251.39473300008</v>
      </c>
      <c r="F88" s="7">
        <v>906.55084299999999</v>
      </c>
      <c r="G88" s="7">
        <v>762251.39473399997</v>
      </c>
      <c r="H88" s="10">
        <v>4.3155130000000002</v>
      </c>
      <c r="I88" s="11">
        <v>12449.147299</v>
      </c>
      <c r="J88" s="13">
        <f t="shared" si="7"/>
        <v>1.6332075460936787E-2</v>
      </c>
    </row>
    <row r="89" spans="3:10" x14ac:dyDescent="0.3">
      <c r="C89" s="1" t="s">
        <v>84</v>
      </c>
      <c r="D89" s="6">
        <v>4045.2520000000004</v>
      </c>
      <c r="E89" s="6">
        <v>1777307.462264</v>
      </c>
      <c r="F89" s="7">
        <v>3371.541354</v>
      </c>
      <c r="G89" s="7">
        <v>1724300.929881</v>
      </c>
      <c r="H89" s="10">
        <v>3.176196</v>
      </c>
      <c r="I89" s="11">
        <v>3902.3543810000001</v>
      </c>
      <c r="J89" s="13">
        <f t="shared" si="7"/>
        <v>2.2631515841433289E-3</v>
      </c>
    </row>
    <row r="90" spans="3:10" x14ac:dyDescent="0.3">
      <c r="C90" s="1" t="s">
        <v>85</v>
      </c>
      <c r="D90" s="6">
        <v>1638.385</v>
      </c>
      <c r="E90" s="6">
        <v>2668410.4365050001</v>
      </c>
      <c r="F90" s="7">
        <v>1638.38464</v>
      </c>
      <c r="G90" s="7">
        <v>2668410.4365039999</v>
      </c>
      <c r="H90" s="10">
        <v>18.886120999999999</v>
      </c>
      <c r="I90" s="11">
        <v>22603.024712999999</v>
      </c>
      <c r="J90" s="13">
        <f t="shared" si="7"/>
        <v>8.4705952292006472E-3</v>
      </c>
    </row>
    <row r="91" spans="3:10" x14ac:dyDescent="0.3">
      <c r="C91" s="1" t="s">
        <v>86</v>
      </c>
      <c r="D91" s="6">
        <v>2262.7290000000003</v>
      </c>
      <c r="E91" s="6">
        <v>572313.7978559999</v>
      </c>
      <c r="F91" s="7">
        <v>2252.0605260000002</v>
      </c>
      <c r="G91" s="7">
        <v>568550.04287</v>
      </c>
      <c r="H91" s="10">
        <v>1.8806929999999999</v>
      </c>
      <c r="I91" s="11">
        <v>373.418387</v>
      </c>
      <c r="J91" s="13">
        <f t="shared" si="7"/>
        <v>6.5679071118350573E-4</v>
      </c>
    </row>
    <row r="92" spans="3:10" x14ac:dyDescent="0.3">
      <c r="C92" s="1" t="s">
        <v>87</v>
      </c>
      <c r="D92" s="6">
        <v>4926.8640000000005</v>
      </c>
      <c r="E92" s="6">
        <v>562699.68018800009</v>
      </c>
      <c r="F92" s="7">
        <v>4841.9935649999998</v>
      </c>
      <c r="G92" s="7">
        <v>557466.24516699999</v>
      </c>
      <c r="H92" s="8"/>
      <c r="I92" s="9"/>
      <c r="J92" s="13">
        <f t="shared" si="7"/>
        <v>0</v>
      </c>
    </row>
    <row r="93" spans="3:10" x14ac:dyDescent="0.3">
      <c r="C93" s="1" t="s">
        <v>88</v>
      </c>
      <c r="D93" s="6">
        <v>1727.5810000000001</v>
      </c>
      <c r="E93" s="6">
        <v>1612542.8550869999</v>
      </c>
      <c r="F93" s="7">
        <v>1727.581355</v>
      </c>
      <c r="G93" s="7">
        <v>1612542.8550869999</v>
      </c>
      <c r="H93" s="10">
        <v>27.300886999999999</v>
      </c>
      <c r="I93" s="11">
        <v>23254.996691</v>
      </c>
      <c r="J93" s="13">
        <f t="shared" si="7"/>
        <v>1.4421320101750316E-2</v>
      </c>
    </row>
    <row r="94" spans="3:10" x14ac:dyDescent="0.3">
      <c r="C94" s="1" t="s">
        <v>89</v>
      </c>
      <c r="D94" s="6">
        <v>1369.954</v>
      </c>
      <c r="E94" s="6">
        <v>338741.656671</v>
      </c>
      <c r="F94" s="7">
        <v>1136.7865260000001</v>
      </c>
      <c r="G94" s="7">
        <v>288882.96003100002</v>
      </c>
      <c r="H94" s="8"/>
      <c r="I94" s="9"/>
      <c r="J94" s="13">
        <f t="shared" si="7"/>
        <v>0</v>
      </c>
    </row>
    <row r="95" spans="3:10" x14ac:dyDescent="0.3">
      <c r="C95" s="1" t="s">
        <v>90</v>
      </c>
      <c r="D95" s="6">
        <v>1540.0295000000001</v>
      </c>
      <c r="E95" s="6">
        <v>3724680.3605570002</v>
      </c>
      <c r="F95" s="7">
        <v>1533.7134530000001</v>
      </c>
      <c r="G95" s="7">
        <v>3722235.5919929999</v>
      </c>
      <c r="H95" s="10">
        <v>6.6407970000000001</v>
      </c>
      <c r="I95" s="11">
        <v>8318.7205950000007</v>
      </c>
      <c r="J95" s="13">
        <f t="shared" si="7"/>
        <v>2.2348721324611E-3</v>
      </c>
    </row>
    <row r="96" spans="3:10" x14ac:dyDescent="0.3">
      <c r="C96" s="1" t="s">
        <v>91</v>
      </c>
      <c r="D96" s="6">
        <v>1387.0752</v>
      </c>
      <c r="E96" s="6">
        <v>800401.97140199994</v>
      </c>
      <c r="F96" s="7">
        <v>1294.304398</v>
      </c>
      <c r="G96" s="7">
        <v>773848.79904800002</v>
      </c>
      <c r="H96" s="10">
        <v>11.791130000000001</v>
      </c>
      <c r="I96" s="11">
        <v>7480.7762489999996</v>
      </c>
      <c r="J96" s="13">
        <f t="shared" si="7"/>
        <v>9.6669740370508538E-3</v>
      </c>
    </row>
    <row r="97" spans="2:10" x14ac:dyDescent="0.3">
      <c r="C97" s="1" t="s">
        <v>92</v>
      </c>
      <c r="D97" s="6">
        <v>6220.2950000000001</v>
      </c>
      <c r="E97" s="6">
        <v>641203.83469699998</v>
      </c>
      <c r="F97" s="7">
        <v>5580.6440910000001</v>
      </c>
      <c r="G97" s="7">
        <v>577449.73358</v>
      </c>
      <c r="H97" s="10">
        <v>16.415032</v>
      </c>
      <c r="I97" s="11">
        <v>467.70997399999999</v>
      </c>
      <c r="J97" s="13">
        <f t="shared" si="7"/>
        <v>8.0995790075155238E-4</v>
      </c>
    </row>
    <row r="98" spans="2:10" x14ac:dyDescent="0.3">
      <c r="C98" s="1" t="s">
        <v>93</v>
      </c>
      <c r="D98" s="6">
        <v>1482.9979999999998</v>
      </c>
      <c r="E98" s="6">
        <v>1880078.4994429999</v>
      </c>
      <c r="F98" s="7">
        <v>1482.999143</v>
      </c>
      <c r="G98" s="7">
        <v>1880078.4994429999</v>
      </c>
      <c r="H98" s="10">
        <v>66.528616</v>
      </c>
      <c r="I98" s="11">
        <v>53459.768025999998</v>
      </c>
      <c r="J98" s="13">
        <f t="shared" si="7"/>
        <v>2.8434859524130624E-2</v>
      </c>
    </row>
    <row r="99" spans="2:10" x14ac:dyDescent="0.3">
      <c r="C99" s="1" t="s">
        <v>94</v>
      </c>
      <c r="D99" s="6">
        <v>5357.1660000000002</v>
      </c>
      <c r="E99" s="6">
        <v>2315922.9368230002</v>
      </c>
      <c r="F99" s="7">
        <v>3816.4214710000001</v>
      </c>
      <c r="G99" s="7">
        <v>2195766.1661069999</v>
      </c>
      <c r="H99" s="10">
        <v>38.214641</v>
      </c>
      <c r="I99" s="11">
        <v>86750.798486999993</v>
      </c>
      <c r="J99" s="13">
        <f t="shared" si="7"/>
        <v>3.9508213500167678E-2</v>
      </c>
    </row>
    <row r="100" spans="2:10" x14ac:dyDescent="0.3">
      <c r="C100" s="1" t="s">
        <v>95</v>
      </c>
      <c r="D100" s="6">
        <v>2817.65</v>
      </c>
      <c r="E100" s="6">
        <v>472973.64655100001</v>
      </c>
      <c r="F100" s="7">
        <v>2802.862044</v>
      </c>
      <c r="G100" s="7">
        <v>469574.75339500001</v>
      </c>
      <c r="H100" s="10">
        <v>7.6395330000000001</v>
      </c>
      <c r="I100" s="11">
        <v>1920.4337419999999</v>
      </c>
      <c r="J100" s="13">
        <f t="shared" si="7"/>
        <v>4.0897295438380539E-3</v>
      </c>
    </row>
    <row r="101" spans="2:10" x14ac:dyDescent="0.3">
      <c r="C101" s="1" t="s">
        <v>96</v>
      </c>
      <c r="D101" s="6">
        <v>455.404</v>
      </c>
      <c r="E101" s="6">
        <v>309202.26799199998</v>
      </c>
      <c r="F101" s="7">
        <v>455.05648100000002</v>
      </c>
      <c r="G101" s="7">
        <v>309095.97928199999</v>
      </c>
      <c r="H101" s="10">
        <v>21.791751999999999</v>
      </c>
      <c r="I101" s="11">
        <v>15398.480541999999</v>
      </c>
      <c r="J101" s="13">
        <f t="shared" si="7"/>
        <v>4.9817796329053449E-2</v>
      </c>
    </row>
    <row r="102" spans="2:10" x14ac:dyDescent="0.3">
      <c r="C102" s="1" t="s">
        <v>97</v>
      </c>
      <c r="D102" s="6">
        <v>3735.8640000000005</v>
      </c>
      <c r="E102" s="6">
        <v>1046486.49863</v>
      </c>
      <c r="F102" s="7">
        <v>2801.4262819999999</v>
      </c>
      <c r="G102" s="7">
        <v>942042.30742900004</v>
      </c>
      <c r="H102" s="8"/>
      <c r="I102" s="9"/>
      <c r="J102" s="13">
        <f t="shared" si="7"/>
        <v>0</v>
      </c>
    </row>
    <row r="103" spans="2:10" s="2" customFormat="1" x14ac:dyDescent="0.3">
      <c r="B103" s="17" t="s">
        <v>99</v>
      </c>
      <c r="C103" s="17"/>
      <c r="D103" s="18">
        <f>SUM(D104:D139)</f>
        <v>205759.37899999993</v>
      </c>
      <c r="E103" s="18">
        <f t="shared" ref="E103:I103" si="8">SUM(E104:E139)</f>
        <v>127820391.202601</v>
      </c>
      <c r="F103" s="18">
        <f t="shared" si="8"/>
        <v>192547.71227300004</v>
      </c>
      <c r="G103" s="18">
        <f t="shared" si="8"/>
        <v>125143910.12806</v>
      </c>
      <c r="H103" s="18">
        <f t="shared" si="8"/>
        <v>10057.922631999998</v>
      </c>
      <c r="I103" s="18">
        <f t="shared" si="8"/>
        <v>4416375.0578110004</v>
      </c>
      <c r="J103" s="19">
        <f t="shared" si="7"/>
        <v>3.5290371327631645E-2</v>
      </c>
    </row>
    <row r="104" spans="2:10" x14ac:dyDescent="0.3">
      <c r="C104" s="1" t="s">
        <v>98</v>
      </c>
      <c r="D104" s="6">
        <v>6920.7120000000004</v>
      </c>
      <c r="E104" s="6">
        <v>2250044.361023</v>
      </c>
      <c r="F104" s="7">
        <v>6920.5923670000002</v>
      </c>
      <c r="G104" s="7">
        <v>2249988.2176319999</v>
      </c>
      <c r="H104" s="10">
        <v>58.917385000000003</v>
      </c>
      <c r="I104" s="11">
        <v>18184.588851</v>
      </c>
      <c r="J104" s="13">
        <f t="shared" si="7"/>
        <v>8.082081812027608E-3</v>
      </c>
    </row>
    <row r="105" spans="2:10" x14ac:dyDescent="0.3">
      <c r="C105" s="1" t="s">
        <v>100</v>
      </c>
      <c r="D105" s="6">
        <v>8602.17</v>
      </c>
      <c r="E105" s="6">
        <v>3572119.6105110003</v>
      </c>
      <c r="F105" s="7">
        <v>8129.362631</v>
      </c>
      <c r="G105" s="7">
        <v>3523134.6438779999</v>
      </c>
      <c r="H105" s="10">
        <v>649.56766300000004</v>
      </c>
      <c r="I105" s="11">
        <v>293806.17553499999</v>
      </c>
      <c r="J105" s="13">
        <f t="shared" si="7"/>
        <v>8.3393399694653841E-2</v>
      </c>
    </row>
    <row r="106" spans="2:10" x14ac:dyDescent="0.3">
      <c r="C106" s="1" t="s">
        <v>101</v>
      </c>
      <c r="D106" s="6">
        <v>23989.781000000003</v>
      </c>
      <c r="E106" s="6">
        <v>4220104.8729589991</v>
      </c>
      <c r="F106" s="7">
        <v>17451.820358000001</v>
      </c>
      <c r="G106" s="7">
        <v>4059283.4556479999</v>
      </c>
      <c r="H106" s="10">
        <v>146.690303</v>
      </c>
      <c r="I106" s="11">
        <v>51058.188058</v>
      </c>
      <c r="J106" s="13">
        <f t="shared" si="7"/>
        <v>1.2578128286892292E-2</v>
      </c>
    </row>
    <row r="107" spans="2:10" x14ac:dyDescent="0.3">
      <c r="C107" s="1" t="s">
        <v>102</v>
      </c>
      <c r="D107" s="6">
        <v>8477.59</v>
      </c>
      <c r="E107" s="6">
        <v>1791232.7137159999</v>
      </c>
      <c r="F107" s="7">
        <v>8189.8335630000001</v>
      </c>
      <c r="G107" s="7">
        <v>1747974.307973</v>
      </c>
      <c r="H107" s="10">
        <v>71.358401000000001</v>
      </c>
      <c r="I107" s="11">
        <v>8954.5905349999994</v>
      </c>
      <c r="J107" s="13">
        <f t="shared" si="7"/>
        <v>5.1228387592172301E-3</v>
      </c>
    </row>
    <row r="108" spans="2:10" x14ac:dyDescent="0.3">
      <c r="C108" s="1" t="s">
        <v>103</v>
      </c>
      <c r="D108" s="6">
        <v>6499.9850000000006</v>
      </c>
      <c r="E108" s="6">
        <v>1854849.0037830002</v>
      </c>
      <c r="F108" s="7">
        <v>6229.8384619999997</v>
      </c>
      <c r="G108" s="7">
        <v>1743604.293816</v>
      </c>
      <c r="H108" s="10">
        <v>8.9722120000000007</v>
      </c>
      <c r="I108" s="11">
        <v>3261.1335290000002</v>
      </c>
      <c r="J108" s="13">
        <f t="shared" si="7"/>
        <v>1.8703403866153492E-3</v>
      </c>
    </row>
    <row r="109" spans="2:10" x14ac:dyDescent="0.3">
      <c r="C109" s="1" t="s">
        <v>104</v>
      </c>
      <c r="D109" s="6">
        <v>2608.404</v>
      </c>
      <c r="E109" s="6">
        <v>1674997.547024</v>
      </c>
      <c r="F109" s="7">
        <v>2602.1817299999998</v>
      </c>
      <c r="G109" s="7">
        <v>1671204.0980740001</v>
      </c>
      <c r="H109" s="10">
        <v>137.77746099999999</v>
      </c>
      <c r="I109" s="11">
        <v>53822.282554999998</v>
      </c>
      <c r="J109" s="13">
        <f t="shared" si="7"/>
        <v>3.220569086506439E-2</v>
      </c>
    </row>
    <row r="110" spans="2:10" x14ac:dyDescent="0.3">
      <c r="C110" s="1" t="s">
        <v>105</v>
      </c>
      <c r="D110" s="6">
        <v>11762</v>
      </c>
      <c r="E110" s="6">
        <v>2861170.7123290002</v>
      </c>
      <c r="F110" s="7">
        <v>11385.508121999999</v>
      </c>
      <c r="G110" s="7">
        <v>2826557.7403250001</v>
      </c>
      <c r="H110" s="10">
        <v>757.32151899999997</v>
      </c>
      <c r="I110" s="11">
        <v>260965.74021300001</v>
      </c>
      <c r="J110" s="13">
        <f t="shared" si="7"/>
        <v>9.2326343272575051E-2</v>
      </c>
    </row>
    <row r="111" spans="2:10" x14ac:dyDescent="0.3">
      <c r="C111" s="1" t="s">
        <v>106</v>
      </c>
      <c r="D111" s="6">
        <v>5965.6670000000004</v>
      </c>
      <c r="E111" s="6">
        <v>9421831.6110389996</v>
      </c>
      <c r="F111" s="7">
        <v>5947.6093840000003</v>
      </c>
      <c r="G111" s="7">
        <v>9377205.1723989993</v>
      </c>
      <c r="H111" s="10">
        <v>158.21913799999999</v>
      </c>
      <c r="I111" s="11">
        <v>91661.553448999999</v>
      </c>
      <c r="J111" s="13">
        <f t="shared" si="7"/>
        <v>9.7749331238691384E-3</v>
      </c>
    </row>
    <row r="112" spans="2:10" x14ac:dyDescent="0.3">
      <c r="C112" s="1" t="s">
        <v>107</v>
      </c>
      <c r="D112" s="6">
        <v>3637.5870000000004</v>
      </c>
      <c r="E112" s="6">
        <v>5901432.6620380003</v>
      </c>
      <c r="F112" s="7">
        <v>3629.7170390000001</v>
      </c>
      <c r="G112" s="7">
        <v>5888306.4698609998</v>
      </c>
      <c r="H112" s="21">
        <v>319.37889300000001</v>
      </c>
      <c r="I112" s="22">
        <v>227144.52858700001</v>
      </c>
      <c r="J112" s="13">
        <f t="shared" si="7"/>
        <v>3.8575527573102356E-2</v>
      </c>
    </row>
    <row r="113" spans="3:10" x14ac:dyDescent="0.3">
      <c r="C113" s="1" t="s">
        <v>108</v>
      </c>
      <c r="D113" s="6">
        <v>3182.9760000000001</v>
      </c>
      <c r="E113" s="6">
        <v>3586029.9978290005</v>
      </c>
      <c r="F113" s="7">
        <v>3182.6122780000001</v>
      </c>
      <c r="G113" s="7">
        <v>3585771.2898329999</v>
      </c>
      <c r="H113" s="21">
        <v>324.88764800000001</v>
      </c>
      <c r="I113" s="22">
        <v>253192.57653300001</v>
      </c>
      <c r="J113" s="13">
        <f t="shared" si="7"/>
        <v>7.0610352994597142E-2</v>
      </c>
    </row>
    <row r="114" spans="3:10" x14ac:dyDescent="0.3">
      <c r="C114" s="1" t="s">
        <v>109</v>
      </c>
      <c r="D114" s="6">
        <v>2285.7200000000003</v>
      </c>
      <c r="E114" s="6">
        <v>1445333.289348</v>
      </c>
      <c r="F114" s="7">
        <v>2259.2021129999998</v>
      </c>
      <c r="G114" s="7">
        <v>1430032.8718709999</v>
      </c>
      <c r="H114" s="10">
        <v>189.39</v>
      </c>
      <c r="I114" s="11">
        <v>71000</v>
      </c>
      <c r="J114" s="13">
        <f t="shared" si="7"/>
        <v>4.9649208347991566E-2</v>
      </c>
    </row>
    <row r="115" spans="3:10" x14ac:dyDescent="0.3">
      <c r="C115" s="1" t="s">
        <v>110</v>
      </c>
      <c r="D115" s="6">
        <v>6354.4509999999991</v>
      </c>
      <c r="E115" s="6">
        <v>3243845.5851870002</v>
      </c>
      <c r="F115" s="7">
        <v>6314.9450800000004</v>
      </c>
      <c r="G115" s="7">
        <v>3240316.0871879999</v>
      </c>
      <c r="H115" s="10">
        <v>377.67220600000002</v>
      </c>
      <c r="I115" s="11">
        <v>171077.06601400001</v>
      </c>
      <c r="J115" s="13">
        <f t="shared" si="7"/>
        <v>5.2796412884047843E-2</v>
      </c>
    </row>
    <row r="116" spans="3:10" x14ac:dyDescent="0.3">
      <c r="C116" s="1" t="s">
        <v>111</v>
      </c>
      <c r="D116" s="6">
        <v>3580.2820000000002</v>
      </c>
      <c r="E116" s="6">
        <v>1604040.5237209999</v>
      </c>
      <c r="F116" s="7">
        <v>3559.4395380000001</v>
      </c>
      <c r="G116" s="7">
        <v>1599056.977767</v>
      </c>
      <c r="H116" s="10">
        <v>84.819373999999996</v>
      </c>
      <c r="I116" s="11">
        <v>35187.82202</v>
      </c>
      <c r="J116" s="13">
        <f t="shared" si="7"/>
        <v>2.2005358476430256E-2</v>
      </c>
    </row>
    <row r="117" spans="3:10" x14ac:dyDescent="0.3">
      <c r="C117" s="1" t="s">
        <v>112</v>
      </c>
      <c r="D117" s="6">
        <v>4007.4090000000001</v>
      </c>
      <c r="E117" s="6">
        <v>4108342.0273099998</v>
      </c>
      <c r="F117" s="7">
        <v>4005.2296510000001</v>
      </c>
      <c r="G117" s="7">
        <v>4107022.3883529999</v>
      </c>
      <c r="H117" s="10">
        <v>308.925231</v>
      </c>
      <c r="I117" s="11">
        <v>175491.47346800001</v>
      </c>
      <c r="J117" s="13">
        <f t="shared" si="7"/>
        <v>4.2729612082386452E-2</v>
      </c>
    </row>
    <row r="118" spans="3:10" x14ac:dyDescent="0.3">
      <c r="C118" s="1" t="s">
        <v>113</v>
      </c>
      <c r="D118" s="6">
        <v>4361.3620000000001</v>
      </c>
      <c r="E118" s="6">
        <v>3589086.090694</v>
      </c>
      <c r="F118" s="7">
        <v>4322.8880390000004</v>
      </c>
      <c r="G118" s="7">
        <v>3540046.2977590002</v>
      </c>
      <c r="H118" s="10">
        <v>122.000979</v>
      </c>
      <c r="I118" s="11">
        <v>55134.711669999997</v>
      </c>
      <c r="J118" s="13">
        <f t="shared" si="7"/>
        <v>1.5574573616424907E-2</v>
      </c>
    </row>
    <row r="119" spans="3:10" x14ac:dyDescent="0.3">
      <c r="C119" s="1" t="s">
        <v>114</v>
      </c>
      <c r="D119" s="6">
        <v>6608.3370000000004</v>
      </c>
      <c r="E119" s="6">
        <v>1571670.995444</v>
      </c>
      <c r="F119" s="7">
        <v>6540.3397459999996</v>
      </c>
      <c r="G119" s="7">
        <v>1566843.573503</v>
      </c>
      <c r="H119" s="10">
        <v>251.814842</v>
      </c>
      <c r="I119" s="11">
        <v>83782.399223</v>
      </c>
      <c r="J119" s="13">
        <f t="shared" si="7"/>
        <v>5.3472089135029141E-2</v>
      </c>
    </row>
    <row r="120" spans="3:10" x14ac:dyDescent="0.3">
      <c r="C120" s="1" t="s">
        <v>115</v>
      </c>
      <c r="D120" s="6">
        <v>1739.6109999999999</v>
      </c>
      <c r="E120" s="6">
        <v>10965050.379250001</v>
      </c>
      <c r="F120" s="7">
        <v>1736.4795240000001</v>
      </c>
      <c r="G120" s="7">
        <v>10950985.84307</v>
      </c>
      <c r="H120" s="10">
        <v>25.005106999999999</v>
      </c>
      <c r="I120" s="11">
        <v>31415.133410999999</v>
      </c>
      <c r="J120" s="13">
        <f t="shared" si="7"/>
        <v>2.8687036821328843E-3</v>
      </c>
    </row>
    <row r="121" spans="3:10" x14ac:dyDescent="0.3">
      <c r="C121" s="1" t="s">
        <v>116</v>
      </c>
      <c r="D121" s="6">
        <v>6415.0099999999993</v>
      </c>
      <c r="E121" s="6">
        <v>1974645.5349050001</v>
      </c>
      <c r="F121" s="7">
        <v>6237.9348229999996</v>
      </c>
      <c r="G121" s="7">
        <v>1961318.8361500001</v>
      </c>
      <c r="H121" s="10">
        <v>365.61329699999999</v>
      </c>
      <c r="I121" s="11">
        <v>77448.560570999995</v>
      </c>
      <c r="J121" s="13">
        <f t="shared" si="7"/>
        <v>3.94880012079162E-2</v>
      </c>
    </row>
    <row r="122" spans="3:10" x14ac:dyDescent="0.3">
      <c r="C122" s="1" t="s">
        <v>117</v>
      </c>
      <c r="D122" s="6">
        <v>2668.681</v>
      </c>
      <c r="E122" s="6">
        <v>2032660.6727499999</v>
      </c>
      <c r="F122" s="7">
        <v>2659.3657320000002</v>
      </c>
      <c r="G122" s="7">
        <v>2025479.1515210001</v>
      </c>
      <c r="H122" s="10">
        <v>6.3414289999999998</v>
      </c>
      <c r="I122" s="11">
        <v>2277.1102799999999</v>
      </c>
      <c r="J122" s="13">
        <f t="shared" si="7"/>
        <v>1.1242328899263374E-3</v>
      </c>
    </row>
    <row r="123" spans="3:10" x14ac:dyDescent="0.3">
      <c r="C123" s="1" t="s">
        <v>118</v>
      </c>
      <c r="D123" s="6">
        <v>2751.366</v>
      </c>
      <c r="E123" s="6">
        <v>2005565.1404500001</v>
      </c>
      <c r="F123" s="7">
        <v>2751.0051570000001</v>
      </c>
      <c r="G123" s="7">
        <v>2005384.7244500001</v>
      </c>
      <c r="H123" s="10">
        <v>280.82579099999998</v>
      </c>
      <c r="I123" s="11">
        <v>165682.17217999999</v>
      </c>
      <c r="J123" s="13">
        <f t="shared" si="7"/>
        <v>8.2618646766365614E-2</v>
      </c>
    </row>
    <row r="124" spans="3:10" x14ac:dyDescent="0.3">
      <c r="C124" s="1" t="s">
        <v>119</v>
      </c>
      <c r="D124" s="6">
        <v>5963.87</v>
      </c>
      <c r="E124" s="6">
        <v>1828204.90068</v>
      </c>
      <c r="F124" s="7">
        <v>5960.0358580000002</v>
      </c>
      <c r="G124" s="7">
        <v>1827238.9104820001</v>
      </c>
      <c r="H124" s="10">
        <v>496.42977999999999</v>
      </c>
      <c r="I124" s="11">
        <v>106980.501451</v>
      </c>
      <c r="J124" s="13">
        <f t="shared" si="7"/>
        <v>5.8547626606079685E-2</v>
      </c>
    </row>
    <row r="125" spans="3:10" x14ac:dyDescent="0.3">
      <c r="C125" s="1" t="s">
        <v>120</v>
      </c>
      <c r="D125" s="6">
        <v>3650.1990000000001</v>
      </c>
      <c r="E125" s="6">
        <v>5409171.6866899999</v>
      </c>
      <c r="F125" s="7">
        <v>3523.0832089999999</v>
      </c>
      <c r="G125" s="7">
        <v>4462447.6099749999</v>
      </c>
      <c r="H125" s="10">
        <v>164.023077</v>
      </c>
      <c r="I125" s="11">
        <v>77799.426479000002</v>
      </c>
      <c r="J125" s="13">
        <f t="shared" si="7"/>
        <v>1.743424982852311E-2</v>
      </c>
    </row>
    <row r="126" spans="3:10" x14ac:dyDescent="0.3">
      <c r="C126" s="1" t="s">
        <v>121</v>
      </c>
      <c r="D126" s="6">
        <v>7689.33</v>
      </c>
      <c r="E126" s="6">
        <v>4573491.7040139996</v>
      </c>
      <c r="F126" s="7">
        <v>7536.0147939999997</v>
      </c>
      <c r="G126" s="7">
        <v>4510924.6436289996</v>
      </c>
      <c r="H126" s="10">
        <v>781.12645099999997</v>
      </c>
      <c r="I126" s="11">
        <v>292576.13019400003</v>
      </c>
      <c r="J126" s="13">
        <f t="shared" si="7"/>
        <v>6.4859458605059983E-2</v>
      </c>
    </row>
    <row r="127" spans="3:10" x14ac:dyDescent="0.3">
      <c r="C127" s="1" t="s">
        <v>122</v>
      </c>
      <c r="D127" s="6">
        <v>2203.6290000000004</v>
      </c>
      <c r="E127" s="6">
        <v>1781221.978321</v>
      </c>
      <c r="F127" s="7">
        <v>2182.9645660000001</v>
      </c>
      <c r="G127" s="7">
        <v>1767217.9263800001</v>
      </c>
      <c r="H127" s="10">
        <v>353.91458899999998</v>
      </c>
      <c r="I127" s="11">
        <v>190277.587524</v>
      </c>
      <c r="J127" s="13">
        <f t="shared" si="7"/>
        <v>0.10767069792788257</v>
      </c>
    </row>
    <row r="128" spans="3:10" x14ac:dyDescent="0.3">
      <c r="C128" s="1" t="s">
        <v>123</v>
      </c>
      <c r="D128" s="6">
        <v>2393.2049999999999</v>
      </c>
      <c r="E128" s="6">
        <v>2192876.0648719999</v>
      </c>
      <c r="F128" s="7">
        <v>2210.3496749999999</v>
      </c>
      <c r="G128" s="7">
        <v>2034631.9852159999</v>
      </c>
      <c r="H128" s="10">
        <v>135.926647</v>
      </c>
      <c r="I128" s="11">
        <v>115487.362073</v>
      </c>
      <c r="J128" s="13">
        <f t="shared" si="7"/>
        <v>5.6760811248496947E-2</v>
      </c>
    </row>
    <row r="129" spans="2:10" x14ac:dyDescent="0.3">
      <c r="C129" s="1" t="s">
        <v>124</v>
      </c>
      <c r="D129" s="6">
        <v>4455.8029999999999</v>
      </c>
      <c r="E129" s="6">
        <v>3873627.3750499999</v>
      </c>
      <c r="F129" s="7">
        <v>4451.0898189999998</v>
      </c>
      <c r="G129" s="7">
        <v>3868480.5787550001</v>
      </c>
      <c r="H129" s="10">
        <v>508.93741</v>
      </c>
      <c r="I129" s="11">
        <v>235555.03999700001</v>
      </c>
      <c r="J129" s="13">
        <f t="shared" si="7"/>
        <v>6.0890842076505684E-2</v>
      </c>
    </row>
    <row r="130" spans="2:10" x14ac:dyDescent="0.3">
      <c r="C130" s="1" t="s">
        <v>125</v>
      </c>
      <c r="D130" s="6">
        <v>2893.87</v>
      </c>
      <c r="E130" s="6">
        <v>2233050.9492600001</v>
      </c>
      <c r="F130" s="7">
        <v>2893.6644460000002</v>
      </c>
      <c r="G130" s="7">
        <v>2233013.3548730002</v>
      </c>
      <c r="H130" s="10">
        <v>396.76977699999998</v>
      </c>
      <c r="I130" s="11">
        <v>160681.12804400001</v>
      </c>
      <c r="J130" s="13">
        <f t="shared" si="7"/>
        <v>7.1957083325701179E-2</v>
      </c>
    </row>
    <row r="131" spans="2:10" x14ac:dyDescent="0.3">
      <c r="C131" s="1" t="s">
        <v>126</v>
      </c>
      <c r="D131" s="6">
        <v>12845.92</v>
      </c>
      <c r="E131" s="6">
        <v>5452296.1613699999</v>
      </c>
      <c r="F131" s="7">
        <v>11172.209838999999</v>
      </c>
      <c r="G131" s="7">
        <v>5378548.6224649996</v>
      </c>
      <c r="H131" s="10">
        <v>349.85856999999999</v>
      </c>
      <c r="I131" s="11">
        <v>81817.488656000001</v>
      </c>
      <c r="J131" s="13">
        <f t="shared" si="7"/>
        <v>1.5211815379759993E-2</v>
      </c>
    </row>
    <row r="132" spans="2:10" x14ac:dyDescent="0.3">
      <c r="C132" s="1" t="s">
        <v>127</v>
      </c>
      <c r="D132" s="6">
        <v>12577.99</v>
      </c>
      <c r="E132" s="6">
        <v>1973127.7106080002</v>
      </c>
      <c r="F132" s="7">
        <v>10331.736937</v>
      </c>
      <c r="G132" s="7">
        <v>1915295.7699549999</v>
      </c>
      <c r="H132" s="10">
        <v>917.79243399999996</v>
      </c>
      <c r="I132" s="11">
        <v>174131.20332999999</v>
      </c>
      <c r="J132" s="13">
        <f t="shared" si="7"/>
        <v>9.0916090382265724E-2</v>
      </c>
    </row>
    <row r="133" spans="2:10" x14ac:dyDescent="0.3">
      <c r="C133" s="1" t="s">
        <v>128</v>
      </c>
      <c r="D133" s="6">
        <v>5241.509</v>
      </c>
      <c r="E133" s="6">
        <v>5837183.2553300001</v>
      </c>
      <c r="F133" s="7">
        <v>5164.1032800000003</v>
      </c>
      <c r="G133" s="7">
        <v>5756350.7863710001</v>
      </c>
      <c r="H133" s="10">
        <v>25.560098</v>
      </c>
      <c r="I133" s="11">
        <v>6791.7408509999996</v>
      </c>
      <c r="J133" s="13">
        <f t="shared" si="7"/>
        <v>1.1798691745958979E-3</v>
      </c>
    </row>
    <row r="134" spans="2:10" x14ac:dyDescent="0.3">
      <c r="C134" s="1" t="s">
        <v>129</v>
      </c>
      <c r="D134" s="6">
        <v>3237.3199999999997</v>
      </c>
      <c r="E134" s="6">
        <v>3198263.1737299999</v>
      </c>
      <c r="F134" s="7">
        <v>3226.5387219999998</v>
      </c>
      <c r="G134" s="7">
        <v>3190344.2292050002</v>
      </c>
      <c r="H134" s="10">
        <v>47.467163999999997</v>
      </c>
      <c r="I134" s="11">
        <v>24718.052741</v>
      </c>
      <c r="J134" s="13">
        <f t="shared" ref="J134:J169" si="9">I134/G134</f>
        <v>7.7477698220544296E-3</v>
      </c>
    </row>
    <row r="135" spans="2:10" x14ac:dyDescent="0.3">
      <c r="C135" s="1" t="s">
        <v>130</v>
      </c>
      <c r="D135" s="6">
        <v>5859.2740000000003</v>
      </c>
      <c r="E135" s="6">
        <v>4645236.0433780001</v>
      </c>
      <c r="F135" s="7">
        <v>5858.7996000000003</v>
      </c>
      <c r="G135" s="7">
        <v>4645033.7463520002</v>
      </c>
      <c r="H135" s="10">
        <v>120.611535</v>
      </c>
      <c r="I135" s="11">
        <v>62459.439225000002</v>
      </c>
      <c r="J135" s="13">
        <f t="shared" si="9"/>
        <v>1.3446498483257054E-2</v>
      </c>
    </row>
    <row r="136" spans="2:10" x14ac:dyDescent="0.3">
      <c r="C136" s="1" t="s">
        <v>131</v>
      </c>
      <c r="D136" s="6">
        <v>3646.1729999999998</v>
      </c>
      <c r="E136" s="6">
        <v>3978886.2041450003</v>
      </c>
      <c r="F136" s="7">
        <v>3552.1708410000001</v>
      </c>
      <c r="G136" s="7">
        <v>3785591.192793</v>
      </c>
      <c r="H136" s="10">
        <v>410.16856100000001</v>
      </c>
      <c r="I136" s="11">
        <v>232328.028869</v>
      </c>
      <c r="J136" s="13">
        <f t="shared" si="9"/>
        <v>6.1371663509600716E-2</v>
      </c>
    </row>
    <row r="137" spans="2:10" x14ac:dyDescent="0.3">
      <c r="C137" s="1" t="s">
        <v>132</v>
      </c>
      <c r="D137" s="6">
        <v>3086.3109999999997</v>
      </c>
      <c r="E137" s="6">
        <v>4727834.2940499997</v>
      </c>
      <c r="F137" s="7">
        <v>2852.5468639999999</v>
      </c>
      <c r="G137" s="7">
        <v>4239760.8814289998</v>
      </c>
      <c r="H137" s="10">
        <v>452.11550299999999</v>
      </c>
      <c r="I137" s="11">
        <v>413487.06070799998</v>
      </c>
      <c r="J137" s="13">
        <f t="shared" si="9"/>
        <v>9.7526033253232738E-2</v>
      </c>
    </row>
    <row r="138" spans="2:10" x14ac:dyDescent="0.3">
      <c r="C138" s="1" t="s">
        <v>133</v>
      </c>
      <c r="D138" s="6">
        <v>3087.835</v>
      </c>
      <c r="E138" s="6">
        <v>2813941.4364029998</v>
      </c>
      <c r="F138" s="7">
        <v>3073.2053569999998</v>
      </c>
      <c r="G138" s="7">
        <v>2804428.3164659999</v>
      </c>
      <c r="H138" s="10">
        <v>68.741839999999996</v>
      </c>
      <c r="I138" s="11">
        <v>33175.489891999998</v>
      </c>
      <c r="J138" s="13">
        <f t="shared" si="9"/>
        <v>1.1829680115983884E-2</v>
      </c>
    </row>
    <row r="139" spans="2:10" x14ac:dyDescent="0.3">
      <c r="C139" s="1" t="s">
        <v>134</v>
      </c>
      <c r="D139" s="6">
        <v>4508.04</v>
      </c>
      <c r="E139" s="6">
        <v>3627924.9333899999</v>
      </c>
      <c r="F139" s="7">
        <v>4503.2931289999997</v>
      </c>
      <c r="G139" s="7">
        <v>3625085.1326430002</v>
      </c>
      <c r="H139" s="10">
        <v>182.98031700000001</v>
      </c>
      <c r="I139" s="11">
        <v>77561.571095000007</v>
      </c>
      <c r="J139" s="13">
        <f t="shared" si="9"/>
        <v>2.1395792997129123E-2</v>
      </c>
    </row>
    <row r="140" spans="2:10" x14ac:dyDescent="0.3">
      <c r="B140" s="17" t="s">
        <v>136</v>
      </c>
      <c r="C140" s="20"/>
      <c r="D140" s="18">
        <f>SUM(D141:D169)</f>
        <v>140948.29760999998</v>
      </c>
      <c r="E140" s="18">
        <f t="shared" ref="E140:I140" si="10">SUM(E141:E169)</f>
        <v>50520994.356756993</v>
      </c>
      <c r="F140" s="18">
        <f t="shared" si="10"/>
        <v>99567.103569999992</v>
      </c>
      <c r="G140" s="18">
        <f t="shared" si="10"/>
        <v>32762944.309388999</v>
      </c>
      <c r="H140" s="18">
        <f t="shared" si="10"/>
        <v>12930.909267999999</v>
      </c>
      <c r="I140" s="18">
        <f t="shared" si="10"/>
        <v>4793938.2221150016</v>
      </c>
      <c r="J140" s="19">
        <f t="shared" si="9"/>
        <v>0.14632195985942523</v>
      </c>
    </row>
    <row r="141" spans="2:10" x14ac:dyDescent="0.3">
      <c r="C141" s="1" t="s">
        <v>135</v>
      </c>
      <c r="D141" s="6">
        <v>6569.847999999999</v>
      </c>
      <c r="E141" s="6">
        <v>1843129.219274</v>
      </c>
      <c r="F141" s="7">
        <v>5882.9653010000002</v>
      </c>
      <c r="G141" s="7">
        <v>1653462.813112</v>
      </c>
      <c r="H141" s="10">
        <v>1244.824126</v>
      </c>
      <c r="I141" s="11">
        <v>274616.46226499998</v>
      </c>
      <c r="J141" s="13">
        <f t="shared" si="9"/>
        <v>0.1660856597966914</v>
      </c>
    </row>
    <row r="142" spans="2:10" x14ac:dyDescent="0.3">
      <c r="C142" s="1" t="s">
        <v>137</v>
      </c>
      <c r="D142" s="6">
        <v>65.15401</v>
      </c>
      <c r="E142" s="6">
        <v>3468919.666274</v>
      </c>
      <c r="F142" s="7">
        <v>1.2725379999999999</v>
      </c>
      <c r="G142" s="7">
        <v>103917.43292200001</v>
      </c>
      <c r="H142" s="8"/>
      <c r="I142" s="9"/>
      <c r="J142" s="13">
        <f t="shared" si="9"/>
        <v>0</v>
      </c>
    </row>
    <row r="143" spans="2:10" x14ac:dyDescent="0.3">
      <c r="C143" s="1" t="s">
        <v>138</v>
      </c>
      <c r="D143" s="6">
        <v>8015.5969999999998</v>
      </c>
      <c r="E143" s="6">
        <v>1846783.7820489998</v>
      </c>
      <c r="F143" s="7">
        <v>6280.5683479999998</v>
      </c>
      <c r="G143" s="7">
        <v>1693391.9336979999</v>
      </c>
      <c r="H143" s="10">
        <v>818.23990200000003</v>
      </c>
      <c r="I143" s="11">
        <v>438520.14316500002</v>
      </c>
      <c r="J143" s="13">
        <f t="shared" si="9"/>
        <v>0.25895962679317086</v>
      </c>
    </row>
    <row r="144" spans="2:10" x14ac:dyDescent="0.3">
      <c r="C144" s="1" t="s">
        <v>139</v>
      </c>
      <c r="D144" s="6">
        <v>202.93770000000001</v>
      </c>
      <c r="E144" s="6">
        <v>2843556.2623629998</v>
      </c>
      <c r="F144" s="7">
        <v>7.2567360000000001</v>
      </c>
      <c r="G144" s="7">
        <v>172267.97193100001</v>
      </c>
      <c r="H144" s="8"/>
      <c r="I144" s="9"/>
      <c r="J144" s="13">
        <f t="shared" si="9"/>
        <v>0</v>
      </c>
    </row>
    <row r="145" spans="3:10" x14ac:dyDescent="0.3">
      <c r="C145" s="1" t="s">
        <v>140</v>
      </c>
      <c r="D145" s="6">
        <v>6362.5159999999987</v>
      </c>
      <c r="E145" s="6">
        <v>1651543.0808299999</v>
      </c>
      <c r="F145" s="7">
        <v>5284.3267820000001</v>
      </c>
      <c r="G145" s="7">
        <v>1617750.754679</v>
      </c>
      <c r="H145" s="10">
        <v>909.87093000000004</v>
      </c>
      <c r="I145" s="11">
        <v>372157.88828700001</v>
      </c>
      <c r="J145" s="13">
        <f t="shared" si="9"/>
        <v>0.23004649338633437</v>
      </c>
    </row>
    <row r="146" spans="3:10" x14ac:dyDescent="0.3">
      <c r="C146" s="1" t="s">
        <v>141</v>
      </c>
      <c r="D146" s="6">
        <v>1018.1728000000001</v>
      </c>
      <c r="E146" s="6">
        <v>2491262.677253</v>
      </c>
      <c r="F146" s="7">
        <v>609.90568599999995</v>
      </c>
      <c r="G146" s="7">
        <v>421917.69945700001</v>
      </c>
      <c r="H146" s="10">
        <v>3.2353619999999998</v>
      </c>
      <c r="I146" s="11">
        <v>721.83467399999995</v>
      </c>
      <c r="J146" s="13">
        <f t="shared" si="9"/>
        <v>1.7108423631646346E-3</v>
      </c>
    </row>
    <row r="147" spans="3:10" x14ac:dyDescent="0.3">
      <c r="C147" s="1" t="s">
        <v>142</v>
      </c>
      <c r="D147" s="6">
        <v>2689.2690000000002</v>
      </c>
      <c r="E147" s="6">
        <v>1231447.3490869999</v>
      </c>
      <c r="F147" s="7">
        <v>2628.1323649999999</v>
      </c>
      <c r="G147" s="7">
        <v>1214514.46065</v>
      </c>
      <c r="H147" s="10">
        <v>1653.016705</v>
      </c>
      <c r="I147" s="11">
        <v>660151.84314799996</v>
      </c>
      <c r="J147" s="13">
        <f t="shared" si="9"/>
        <v>0.54355206507355303</v>
      </c>
    </row>
    <row r="148" spans="3:10" x14ac:dyDescent="0.3">
      <c r="C148" s="1" t="s">
        <v>143</v>
      </c>
      <c r="D148" s="6">
        <v>11226.130000000001</v>
      </c>
      <c r="E148" s="6">
        <v>970020.33340100001</v>
      </c>
      <c r="F148" s="7">
        <v>7150.3973319999996</v>
      </c>
      <c r="G148" s="7">
        <v>549545.79787200002</v>
      </c>
      <c r="H148" s="10">
        <v>159.93691899999999</v>
      </c>
      <c r="I148" s="11">
        <v>38130.935308</v>
      </c>
      <c r="J148" s="13">
        <f t="shared" si="9"/>
        <v>6.9386274002374307E-2</v>
      </c>
    </row>
    <row r="149" spans="3:10" x14ac:dyDescent="0.3">
      <c r="C149" s="1" t="s">
        <v>144</v>
      </c>
      <c r="D149" s="6">
        <v>5595.0329999999994</v>
      </c>
      <c r="E149" s="6">
        <v>1538522.2009769999</v>
      </c>
      <c r="F149" s="7">
        <v>4568.5259990000004</v>
      </c>
      <c r="G149" s="7">
        <v>1408858.4506250001</v>
      </c>
      <c r="H149" s="10">
        <v>1165.071927</v>
      </c>
      <c r="I149" s="11">
        <v>438634.45774599997</v>
      </c>
      <c r="J149" s="13">
        <f t="shared" si="9"/>
        <v>0.31134033199106143</v>
      </c>
    </row>
    <row r="150" spans="3:10" x14ac:dyDescent="0.3">
      <c r="C150" s="1" t="s">
        <v>145</v>
      </c>
      <c r="D150" s="6">
        <v>2612.8580000000002</v>
      </c>
      <c r="E150" s="6">
        <v>1048006.4777279999</v>
      </c>
      <c r="F150" s="7">
        <v>2606.172098</v>
      </c>
      <c r="G150" s="7">
        <v>1046313.6861169999</v>
      </c>
      <c r="H150" s="10">
        <v>1632.1460870000001</v>
      </c>
      <c r="I150" s="11">
        <v>556332.26020300004</v>
      </c>
      <c r="J150" s="13">
        <f t="shared" si="9"/>
        <v>0.53170695135186286</v>
      </c>
    </row>
    <row r="151" spans="3:10" x14ac:dyDescent="0.3">
      <c r="C151" s="1" t="s">
        <v>146</v>
      </c>
      <c r="D151" s="6">
        <v>15993.699000000001</v>
      </c>
      <c r="E151" s="6">
        <v>2633701.4200779996</v>
      </c>
      <c r="F151" s="7">
        <v>8142.2279250000001</v>
      </c>
      <c r="G151" s="7">
        <v>2530425.9698000001</v>
      </c>
      <c r="H151" s="10">
        <v>425.47842800000001</v>
      </c>
      <c r="I151" s="11">
        <v>196935.96005600001</v>
      </c>
      <c r="J151" s="13">
        <f t="shared" si="9"/>
        <v>7.7827196846057281E-2</v>
      </c>
    </row>
    <row r="152" spans="3:10" x14ac:dyDescent="0.3">
      <c r="C152" s="1" t="s">
        <v>147</v>
      </c>
      <c r="D152" s="6">
        <v>104.2993</v>
      </c>
      <c r="E152" s="6">
        <v>1899579.664477</v>
      </c>
      <c r="F152" s="7">
        <v>46.866351000000002</v>
      </c>
      <c r="G152" s="7">
        <v>800847.79525600001</v>
      </c>
      <c r="H152" s="8"/>
      <c r="I152" s="9"/>
      <c r="J152" s="13">
        <f t="shared" si="9"/>
        <v>0</v>
      </c>
    </row>
    <row r="153" spans="3:10" x14ac:dyDescent="0.3">
      <c r="C153" s="1" t="s">
        <v>148</v>
      </c>
      <c r="D153" s="6">
        <v>1919.8110000000001</v>
      </c>
      <c r="E153" s="6">
        <v>1676710.058071</v>
      </c>
      <c r="F153" s="7">
        <v>1842.8919490000001</v>
      </c>
      <c r="G153" s="7">
        <v>1610348.969754</v>
      </c>
      <c r="H153" s="10">
        <v>554.40243099999998</v>
      </c>
      <c r="I153" s="11">
        <v>322804.54299500003</v>
      </c>
      <c r="J153" s="13">
        <f t="shared" si="9"/>
        <v>0.20045626696945834</v>
      </c>
    </row>
    <row r="154" spans="3:10" x14ac:dyDescent="0.3">
      <c r="C154" s="1" t="s">
        <v>149</v>
      </c>
      <c r="D154" s="6">
        <v>2726.694</v>
      </c>
      <c r="E154" s="6">
        <v>1628446.153709</v>
      </c>
      <c r="F154" s="7">
        <v>570.603343</v>
      </c>
      <c r="G154" s="7">
        <v>200391.46402399999</v>
      </c>
      <c r="H154" s="10">
        <v>19.814696999999999</v>
      </c>
      <c r="I154" s="11">
        <v>4251.0952159999997</v>
      </c>
      <c r="J154" s="13">
        <f t="shared" si="9"/>
        <v>2.121395358182954E-2</v>
      </c>
    </row>
    <row r="155" spans="3:10" x14ac:dyDescent="0.3">
      <c r="C155" s="1" t="s">
        <v>150</v>
      </c>
      <c r="D155" s="6">
        <v>1456.885</v>
      </c>
      <c r="E155" s="6">
        <v>824846.00014899997</v>
      </c>
      <c r="F155" s="7">
        <v>1449.108608</v>
      </c>
      <c r="G155" s="7">
        <v>822423.08606799995</v>
      </c>
      <c r="H155" s="10">
        <v>97.880191999999994</v>
      </c>
      <c r="I155" s="11">
        <v>32989.684336999999</v>
      </c>
      <c r="J155" s="13">
        <f t="shared" si="9"/>
        <v>4.0112789750009925E-2</v>
      </c>
    </row>
    <row r="156" spans="3:10" x14ac:dyDescent="0.3">
      <c r="C156" s="1" t="s">
        <v>151</v>
      </c>
      <c r="D156" s="6">
        <v>3460.431</v>
      </c>
      <c r="E156" s="6">
        <v>1619481.0647820001</v>
      </c>
      <c r="F156" s="7">
        <v>2779.2392669999999</v>
      </c>
      <c r="G156" s="7">
        <v>1311739.664321</v>
      </c>
      <c r="H156" s="10">
        <v>7.0451980000000001</v>
      </c>
      <c r="I156" s="11">
        <v>1662.650249</v>
      </c>
      <c r="J156" s="13">
        <f t="shared" si="9"/>
        <v>1.2675154180541175E-3</v>
      </c>
    </row>
    <row r="157" spans="3:10" x14ac:dyDescent="0.3">
      <c r="C157" s="1" t="s">
        <v>152</v>
      </c>
      <c r="D157" s="6">
        <v>3035.0159999999996</v>
      </c>
      <c r="E157" s="6">
        <v>1812273.8226960001</v>
      </c>
      <c r="F157" s="7">
        <v>3033.892918</v>
      </c>
      <c r="G157" s="7">
        <v>1812106.1536960001</v>
      </c>
      <c r="H157" s="10">
        <v>590.35010499999999</v>
      </c>
      <c r="I157" s="11">
        <v>249774.49428799999</v>
      </c>
      <c r="J157" s="13">
        <f t="shared" si="9"/>
        <v>0.13783656866820745</v>
      </c>
    </row>
    <row r="158" spans="3:10" x14ac:dyDescent="0.3">
      <c r="C158" s="1" t="s">
        <v>153</v>
      </c>
      <c r="D158" s="6">
        <v>10150.933999999999</v>
      </c>
      <c r="E158" s="6">
        <v>2269596.368642</v>
      </c>
      <c r="F158" s="7">
        <v>7080.2802760000004</v>
      </c>
      <c r="G158" s="7">
        <v>2107386.8077099998</v>
      </c>
      <c r="H158" s="10">
        <v>332.654943</v>
      </c>
      <c r="I158" s="11">
        <v>87821.254648000002</v>
      </c>
      <c r="J158" s="13">
        <f t="shared" si="9"/>
        <v>4.1673058940437858E-2</v>
      </c>
    </row>
    <row r="159" spans="3:10" x14ac:dyDescent="0.3">
      <c r="C159" s="1" t="s">
        <v>154</v>
      </c>
      <c r="D159" s="6">
        <v>4579.1310000000003</v>
      </c>
      <c r="E159" s="6">
        <v>1827889.4012479999</v>
      </c>
      <c r="F159" s="7">
        <v>4074.8069350000001</v>
      </c>
      <c r="G159" s="7">
        <v>1805550.5789270001</v>
      </c>
      <c r="H159" s="10">
        <v>441.73914200000002</v>
      </c>
      <c r="I159" s="11">
        <v>149494.94920100001</v>
      </c>
      <c r="J159" s="13">
        <f t="shared" si="9"/>
        <v>8.2797430847847894E-2</v>
      </c>
    </row>
    <row r="160" spans="3:10" x14ac:dyDescent="0.3">
      <c r="C160" s="1" t="s">
        <v>155</v>
      </c>
      <c r="D160" s="6">
        <v>2549.9030000000002</v>
      </c>
      <c r="E160" s="6">
        <v>1464689.352374</v>
      </c>
      <c r="F160" s="7">
        <v>2515.9909680000001</v>
      </c>
      <c r="G160" s="7">
        <v>1451314.818034</v>
      </c>
      <c r="H160" s="10">
        <v>905.42779299999995</v>
      </c>
      <c r="I160" s="11">
        <v>417771.46007999999</v>
      </c>
      <c r="J160" s="13">
        <f t="shared" si="9"/>
        <v>0.28785722772811434</v>
      </c>
    </row>
    <row r="161" spans="1:14" x14ac:dyDescent="0.3">
      <c r="C161" s="1" t="s">
        <v>156</v>
      </c>
      <c r="D161" s="6">
        <v>507.79560000000004</v>
      </c>
      <c r="E161" s="6">
        <v>4259644.1025360003</v>
      </c>
      <c r="F161" s="7">
        <v>249.47818699999999</v>
      </c>
      <c r="G161" s="7">
        <v>2588920.69043</v>
      </c>
      <c r="H161" s="10">
        <v>1.0186900000000001</v>
      </c>
      <c r="I161" s="11">
        <v>2458.496674</v>
      </c>
      <c r="J161" s="13">
        <f t="shared" si="9"/>
        <v>9.4962224338809799E-4</v>
      </c>
    </row>
    <row r="162" spans="1:14" x14ac:dyDescent="0.3">
      <c r="C162" s="1" t="s">
        <v>157</v>
      </c>
      <c r="D162" s="6">
        <v>8682.2260000000006</v>
      </c>
      <c r="E162" s="6">
        <v>880909.19625699997</v>
      </c>
      <c r="F162" s="7">
        <v>7784.457437</v>
      </c>
      <c r="G162" s="7">
        <v>808734.86567099998</v>
      </c>
      <c r="H162" s="10">
        <v>720.17719899999997</v>
      </c>
      <c r="I162" s="11">
        <v>167924.07922700001</v>
      </c>
      <c r="J162" s="13">
        <f t="shared" si="9"/>
        <v>0.20763798663196611</v>
      </c>
    </row>
    <row r="163" spans="1:14" x14ac:dyDescent="0.3">
      <c r="C163" s="1" t="s">
        <v>158</v>
      </c>
      <c r="D163" s="6">
        <v>5174.6657999999998</v>
      </c>
      <c r="E163" s="6">
        <v>1476716.631328</v>
      </c>
      <c r="F163" s="7">
        <v>3594.6849459999999</v>
      </c>
      <c r="G163" s="7">
        <v>1409789.3330379999</v>
      </c>
      <c r="H163" s="10">
        <v>464.21411599999999</v>
      </c>
      <c r="I163" s="11">
        <v>250591.316096</v>
      </c>
      <c r="J163" s="13">
        <f t="shared" si="9"/>
        <v>0.17775089527453919</v>
      </c>
    </row>
    <row r="164" spans="1:14" x14ac:dyDescent="0.3">
      <c r="C164" s="1" t="s">
        <v>159</v>
      </c>
      <c r="D164" s="6">
        <v>1543.0029999999999</v>
      </c>
      <c r="E164" s="6">
        <v>822644.71177099994</v>
      </c>
      <c r="F164" s="7">
        <v>1347.696508</v>
      </c>
      <c r="G164" s="7">
        <v>753080.46553799999</v>
      </c>
      <c r="H164" s="10">
        <v>15.617017000000001</v>
      </c>
      <c r="I164" s="11">
        <v>4931.6715430000004</v>
      </c>
      <c r="J164" s="13">
        <f t="shared" si="9"/>
        <v>6.5486648089813602E-3</v>
      </c>
    </row>
    <row r="165" spans="1:14" x14ac:dyDescent="0.3">
      <c r="C165" s="1" t="s">
        <v>160</v>
      </c>
      <c r="D165" s="6">
        <v>1675.66</v>
      </c>
      <c r="E165" s="6">
        <v>728789.21241799998</v>
      </c>
      <c r="F165" s="7">
        <v>1570.789867</v>
      </c>
      <c r="G165" s="7">
        <v>689588.86551899998</v>
      </c>
      <c r="H165" s="10">
        <v>239.47919099999999</v>
      </c>
      <c r="I165" s="11">
        <v>84721.637948000003</v>
      </c>
      <c r="J165" s="13">
        <f t="shared" si="9"/>
        <v>0.12285818722469743</v>
      </c>
    </row>
    <row r="166" spans="1:14" x14ac:dyDescent="0.3">
      <c r="C166" s="1" t="s">
        <v>161</v>
      </c>
      <c r="D166" s="6">
        <v>19675.240000000002</v>
      </c>
      <c r="E166" s="6">
        <v>1502768.3260550001</v>
      </c>
      <c r="F166" s="7">
        <v>11098.591732000001</v>
      </c>
      <c r="G166" s="7">
        <v>764690.51033199998</v>
      </c>
      <c r="H166" s="10">
        <v>354.802864</v>
      </c>
      <c r="I166" s="11">
        <v>10690.894611</v>
      </c>
      <c r="J166" s="13">
        <f t="shared" si="9"/>
        <v>1.398068168304902E-2</v>
      </c>
    </row>
    <row r="167" spans="1:14" x14ac:dyDescent="0.3">
      <c r="C167" s="1" t="s">
        <v>162</v>
      </c>
      <c r="D167" s="6">
        <v>7627.4410000000007</v>
      </c>
      <c r="E167" s="6">
        <v>933430.62081200001</v>
      </c>
      <c r="F167" s="7">
        <v>4608.0845730000001</v>
      </c>
      <c r="G167" s="7">
        <v>586198.87773499999</v>
      </c>
      <c r="H167" s="10">
        <v>151.28932900000001</v>
      </c>
      <c r="I167" s="11">
        <v>23731.614846</v>
      </c>
      <c r="J167" s="13">
        <f t="shared" si="9"/>
        <v>4.0483896758206066E-2</v>
      </c>
    </row>
    <row r="168" spans="1:14" x14ac:dyDescent="0.3">
      <c r="C168" s="1" t="s">
        <v>163</v>
      </c>
      <c r="D168" s="6">
        <v>5486.1339999999991</v>
      </c>
      <c r="E168" s="6">
        <v>1102727.902026</v>
      </c>
      <c r="F168" s="7">
        <v>2729.4266240000002</v>
      </c>
      <c r="G168" s="7">
        <v>703100.54066099995</v>
      </c>
      <c r="H168" s="10">
        <v>23.175975000000001</v>
      </c>
      <c r="I168" s="11">
        <v>6116.5953040000004</v>
      </c>
      <c r="J168" s="13">
        <f t="shared" si="9"/>
        <v>8.6994603904722613E-3</v>
      </c>
    </row>
    <row r="169" spans="1:14" x14ac:dyDescent="0.3">
      <c r="C169" s="1" t="s">
        <v>164</v>
      </c>
      <c r="D169" s="6">
        <v>241.8134</v>
      </c>
      <c r="E169" s="6">
        <v>2222959.2980920002</v>
      </c>
      <c r="F169" s="7">
        <v>28.461970999999998</v>
      </c>
      <c r="G169" s="7">
        <v>124363.85181199999</v>
      </c>
      <c r="H169" s="8"/>
      <c r="I169" s="9"/>
      <c r="J169" s="13">
        <f t="shared" si="9"/>
        <v>0</v>
      </c>
    </row>
    <row r="170" spans="1:14" x14ac:dyDescent="0.3">
      <c r="D170" s="9"/>
      <c r="E170" s="9"/>
      <c r="F170" s="7"/>
      <c r="G170" s="7"/>
      <c r="H170" s="8"/>
      <c r="I170" s="9"/>
      <c r="J170" s="9"/>
    </row>
    <row r="171" spans="1:14" x14ac:dyDescent="0.3">
      <c r="A171" s="28" t="s">
        <v>170</v>
      </c>
      <c r="B171" s="28"/>
      <c r="C171" s="28"/>
      <c r="D171" s="28"/>
      <c r="E171" s="28"/>
      <c r="F171" s="28"/>
      <c r="G171" s="28"/>
      <c r="H171" s="28"/>
      <c r="I171" s="28"/>
      <c r="J171" s="28"/>
      <c r="K171" s="29"/>
      <c r="L171" s="29"/>
      <c r="M171" s="29"/>
      <c r="N171" s="29"/>
    </row>
    <row r="172" spans="1:14" x14ac:dyDescent="0.3">
      <c r="A172" s="28" t="s">
        <v>171</v>
      </c>
      <c r="B172" s="28"/>
      <c r="C172" s="28"/>
      <c r="D172" s="28"/>
      <c r="E172" s="28"/>
      <c r="F172" s="28"/>
      <c r="G172" s="28"/>
      <c r="H172" s="28"/>
      <c r="I172" s="28"/>
      <c r="J172" s="28"/>
      <c r="K172" s="29"/>
      <c r="L172" s="29"/>
      <c r="M172" s="29"/>
      <c r="N172" s="29"/>
    </row>
    <row r="173" spans="1:14" x14ac:dyDescent="0.3">
      <c r="A173" s="28" t="s">
        <v>175</v>
      </c>
      <c r="B173" s="28"/>
      <c r="C173" s="28"/>
      <c r="D173" s="28"/>
      <c r="E173" s="28"/>
      <c r="F173" s="28"/>
      <c r="G173" s="28"/>
      <c r="H173" s="28"/>
      <c r="I173" s="28"/>
      <c r="J173" s="28"/>
      <c r="K173" s="29"/>
      <c r="L173" s="29"/>
      <c r="M173" s="29"/>
      <c r="N173" s="29"/>
    </row>
    <row r="174" spans="1:14" x14ac:dyDescent="0.3">
      <c r="A174" s="27" t="s">
        <v>172</v>
      </c>
      <c r="B174" s="27"/>
      <c r="C174" s="27"/>
      <c r="D174" s="27"/>
      <c r="E174" s="27"/>
      <c r="F174" s="27"/>
      <c r="G174" s="27"/>
      <c r="H174" s="27"/>
      <c r="I174" s="27"/>
      <c r="J174" s="27"/>
      <c r="K174" s="29"/>
      <c r="L174" s="29"/>
      <c r="M174" s="29"/>
      <c r="N174" s="29"/>
    </row>
    <row r="175" spans="1:14" ht="37.5" customHeight="1" x14ac:dyDescent="0.3">
      <c r="A175" s="31" t="s">
        <v>173</v>
      </c>
      <c r="B175" s="31"/>
      <c r="C175" s="31"/>
      <c r="D175" s="31"/>
      <c r="E175" s="31"/>
      <c r="F175" s="31"/>
      <c r="G175" s="31"/>
      <c r="H175" s="31"/>
      <c r="I175" s="31"/>
      <c r="J175" s="31"/>
      <c r="K175" s="29"/>
      <c r="L175" s="29"/>
      <c r="M175" s="29"/>
      <c r="N175" s="29"/>
    </row>
    <row r="176" spans="1:14" x14ac:dyDescent="0.3">
      <c r="A176" s="31" t="s">
        <v>174</v>
      </c>
      <c r="B176" s="31"/>
      <c r="C176" s="31"/>
      <c r="D176" s="31"/>
      <c r="E176" s="31"/>
      <c r="F176" s="31"/>
      <c r="G176" s="31"/>
      <c r="H176" s="31"/>
      <c r="I176" s="31"/>
      <c r="J176" s="31"/>
      <c r="K176" s="30"/>
      <c r="L176" s="30"/>
      <c r="M176" s="30"/>
      <c r="N176" s="30"/>
    </row>
  </sheetData>
  <mergeCells count="6">
    <mergeCell ref="A171:J171"/>
    <mergeCell ref="A172:J172"/>
    <mergeCell ref="A173:J173"/>
    <mergeCell ref="A175:J175"/>
    <mergeCell ref="A176:J176"/>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Statistics by province level</vt:lpstr>
      <vt:lpstr>Statistics by district level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2023-07-31T13:40:11Z</dcterms:created>
  <dcterms:modified xsi:type="dcterms:W3CDTF">2023-07-31T17:20:36Z</dcterms:modified>
</cp:coreProperties>
</file>