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2F354C67-2EE3-4A75-9F62-EBC220C3A5FB}" xr6:coauthVersionLast="47" xr6:coauthVersionMax="47" xr10:uidLastSave="{00000000-0000-0000-0000-000000000000}"/>
  <bookViews>
    <workbookView xWindow="5310" yWindow="-16200" windowWidth="19410" windowHeight="15585" xr2:uid="{40E7936A-9EA1-408D-8329-BFEA5146013F}"/>
  </bookViews>
  <sheets>
    <sheet name="Sheet1" sheetId="1" r:id="rId1"/>
    <sheet name="Sheet10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1" l="1"/>
  <c r="K42" i="1"/>
  <c r="L42" i="1"/>
  <c r="I42" i="1"/>
  <c r="J41" i="1"/>
  <c r="K41" i="1"/>
  <c r="L41" i="1"/>
  <c r="I41" i="1"/>
  <c r="L31" i="1"/>
  <c r="K31" i="1"/>
  <c r="J31" i="1"/>
  <c r="I31" i="1"/>
  <c r="J23" i="1"/>
  <c r="K23" i="1"/>
  <c r="L23" i="1"/>
  <c r="I23" i="1"/>
  <c r="J15" i="1"/>
  <c r="I15" i="1"/>
  <c r="K15" i="1"/>
  <c r="L15" i="1"/>
  <c r="J10" i="1"/>
  <c r="K10" i="1"/>
  <c r="L10" i="1"/>
  <c r="I10" i="1"/>
  <c r="D37" i="1"/>
  <c r="E37" i="1"/>
  <c r="F37" i="1"/>
  <c r="C37" i="1"/>
</calcChain>
</file>

<file path=xl/sharedStrings.xml><?xml version="1.0" encoding="utf-8"?>
<sst xmlns="http://schemas.openxmlformats.org/spreadsheetml/2006/main" count="76" uniqueCount="63">
  <si>
    <t>Aj Jazirah</t>
  </si>
  <si>
    <t>Gedaref</t>
  </si>
  <si>
    <t>Kassala</t>
  </si>
  <si>
    <t>Khartoum</t>
  </si>
  <si>
    <t>State</t>
  </si>
  <si>
    <t>Population in analysed area</t>
  </si>
  <si>
    <r>
      <t>Analysed area (km</t>
    </r>
    <r>
      <rPr>
        <b/>
        <vertAlign val="super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)</t>
    </r>
  </si>
  <si>
    <r>
      <t>Flood extent (km</t>
    </r>
    <r>
      <rPr>
        <b/>
        <vertAlign val="super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)</t>
    </r>
  </si>
  <si>
    <t>Population exposed to flood</t>
  </si>
  <si>
    <t>Al Butanah</t>
  </si>
  <si>
    <t>Al Kamlin</t>
  </si>
  <si>
    <t>Al Matama</t>
  </si>
  <si>
    <t>Atbara</t>
  </si>
  <si>
    <t>Bahri</t>
  </si>
  <si>
    <t>Barbar</t>
  </si>
  <si>
    <t>Halfa Aj Jadeedah</t>
  </si>
  <si>
    <t>Jebel Awlia</t>
  </si>
  <si>
    <t>Karrari</t>
  </si>
  <si>
    <t>Madeinat Kassala</t>
  </si>
  <si>
    <t>Reifi Aroma</t>
  </si>
  <si>
    <t>Reifi Gharb Kassala</t>
  </si>
  <si>
    <t>Reifi Hamashkureib</t>
  </si>
  <si>
    <t>Reifi Kassla</t>
  </si>
  <si>
    <t>Reifi Khashm Elgirba</t>
  </si>
  <si>
    <t>Sharg Al Jazirah</t>
  </si>
  <si>
    <t>Sharg An Neel</t>
  </si>
  <si>
    <t>Shendi</t>
  </si>
  <si>
    <t>Um Bada</t>
  </si>
  <si>
    <t>Um Durman</t>
  </si>
  <si>
    <t>Department</t>
  </si>
  <si>
    <t>-</t>
  </si>
  <si>
    <t>Total</t>
  </si>
  <si>
    <t>Sub-total</t>
  </si>
  <si>
    <t>Satellite Imagery: Sentinel-2
Imagery Date:8 September 2024, 08:06 UTC
Resolution: 10m
Copyright: Contains modified Copernicus Sentinel data (2024)
Source: ESA
Boundary data: Information Management Working Group (IMWG), OCHA
Population data: Worldpop unconstrained (2020) UN Adjusted
Waterways: OpenStreetMap
Road data: OpenStreetMap
Populated place: OpenStreetMap
Analysis: United Nations Satellite Centre (UNOSAT)
Production: United Nations Satellite Centre (UNOSAT)</t>
  </si>
  <si>
    <t>Al Hasahisa</t>
  </si>
  <si>
    <t>Al Manaqil</t>
  </si>
  <si>
    <t>Al Qurashi</t>
  </si>
  <si>
    <t>Janub Al Jazirah</t>
  </si>
  <si>
    <t>Medani Al Kubra</t>
  </si>
  <si>
    <t>Um Algura</t>
  </si>
  <si>
    <t>Al Fao</t>
  </si>
  <si>
    <t>Al Mafaza</t>
  </si>
  <si>
    <t>Wasat Al Gedaref</t>
  </si>
  <si>
    <t>Abu Hujar</t>
  </si>
  <si>
    <t>Sennar</t>
  </si>
  <si>
    <t>Ad Dali</t>
  </si>
  <si>
    <t>Ad Dinder</t>
  </si>
  <si>
    <t>As Suki</t>
  </si>
  <si>
    <t>Sharg Sennar</t>
  </si>
  <si>
    <t>Sinja</t>
  </si>
  <si>
    <t>Ad Diwaim</t>
  </si>
  <si>
    <t>White Nile</t>
  </si>
  <si>
    <t>Aj Jabalain</t>
  </si>
  <si>
    <t>Al Gitaina</t>
  </si>
  <si>
    <t>As Salam / Ar Rawat</t>
  </si>
  <si>
    <t>Guli</t>
  </si>
  <si>
    <t>Kosti</t>
  </si>
  <si>
    <t>Rabak</t>
  </si>
  <si>
    <t>Tendalti</t>
  </si>
  <si>
    <t>Um Rimta</t>
  </si>
  <si>
    <t>Population exposed to flood in analysed area</t>
  </si>
  <si>
    <r>
      <t>Flood extent  in analysed area 
(in cloud free area) (km</t>
    </r>
    <r>
      <rPr>
        <b/>
        <vertAlign val="super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)</t>
    </r>
  </si>
  <si>
    <t>Sub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</si>
</sst>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165" fontId="0" fillId="0" borderId="0" xfId="1" applyNumberFormat="1" applyFont="1"/>
    <xf numFmtId="0" fontId="2" fillId="2" borderId="0" xfId="0" applyFont="1" applyFill="1" applyAlignment="1">
      <alignment horizontal="center" vertical="center"/>
    </xf>
    <xf numFmtId="165" fontId="2" fillId="2" borderId="0" xfId="1" applyNumberFormat="1" applyFont="1" applyFill="1" applyAlignment="1">
      <alignment horizontal="center" vertical="center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indent="1"/>
    </xf>
    <xf numFmtId="165" fontId="0" fillId="0" borderId="0" xfId="1" applyNumberFormat="1" applyFont="1" applyBorder="1"/>
    <xf numFmtId="165" fontId="0" fillId="0" borderId="0" xfId="1" applyNumberFormat="1" applyFont="1" applyBorder="1" applyAlignment="1">
      <alignment horizontal="right"/>
    </xf>
    <xf numFmtId="0" fontId="2" fillId="3" borderId="0" xfId="0" applyFont="1" applyFill="1" applyBorder="1" applyAlignment="1">
      <alignment horizontal="center" vertical="center"/>
    </xf>
    <xf numFmtId="165" fontId="2" fillId="3" borderId="0" xfId="1" applyNumberFormat="1" applyFont="1" applyFill="1" applyBorder="1"/>
    <xf numFmtId="0" fontId="0" fillId="0" borderId="0" xfId="0" applyAlignment="1">
      <alignment horizontal="left" indent="2"/>
    </xf>
    <xf numFmtId="0" fontId="2" fillId="2" borderId="0" xfId="0" applyFont="1" applyFill="1" applyAlignment="1">
      <alignment horizontal="left" vertical="center" indent="1"/>
    </xf>
    <xf numFmtId="165" fontId="0" fillId="0" borderId="0" xfId="1" applyNumberFormat="1" applyFont="1" applyAlignment="1">
      <alignment horizontal="left" indent="1"/>
    </xf>
    <xf numFmtId="165" fontId="0" fillId="0" borderId="0" xfId="1" applyNumberFormat="1" applyFont="1" applyAlignment="1">
      <alignment horizontal="center"/>
    </xf>
    <xf numFmtId="0" fontId="0" fillId="5" borderId="0" xfId="0" applyFill="1" applyAlignment="1">
      <alignment horizontal="left" vertical="top" wrapText="1" indent="1"/>
    </xf>
    <xf numFmtId="165" fontId="0" fillId="0" borderId="0" xfId="1" applyNumberFormat="1" applyFont="1" applyAlignment="1">
      <alignment vertical="center"/>
    </xf>
    <xf numFmtId="0" fontId="4" fillId="4" borderId="0" xfId="0" applyFont="1" applyFill="1" applyAlignment="1">
      <alignment horizontal="center" vertical="center"/>
    </xf>
    <xf numFmtId="165" fontId="2" fillId="4" borderId="0" xfId="1" applyNumberFormat="1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165" fontId="2" fillId="5" borderId="0" xfId="1" applyNumberFormat="1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6AF18-5352-476F-9927-CE2224FBF3B3}">
  <dimension ref="A1:L48"/>
  <sheetViews>
    <sheetView tabSelected="1" topLeftCell="G31" zoomScale="115" zoomScaleNormal="115" workbookViewId="0">
      <selection activeCell="N48" sqref="N48"/>
    </sheetView>
  </sheetViews>
  <sheetFormatPr defaultRowHeight="14.25" x14ac:dyDescent="0.45"/>
  <cols>
    <col min="1" max="1" width="19.59765625" hidden="1" customWidth="1"/>
    <col min="2" max="2" width="22.53125" hidden="1" customWidth="1"/>
    <col min="3" max="3" width="14.6640625" style="2" hidden="1" customWidth="1"/>
    <col min="4" max="4" width="16.59765625" style="2" hidden="1" customWidth="1"/>
    <col min="5" max="5" width="14.265625" style="2" hidden="1" customWidth="1"/>
    <col min="6" max="6" width="14.796875" style="2" hidden="1" customWidth="1"/>
    <col min="7" max="7" width="14.6640625" customWidth="1"/>
    <col min="8" max="8" width="16.6640625" style="14" customWidth="1"/>
    <col min="9" max="9" width="13.19921875" style="16" customWidth="1"/>
    <col min="10" max="10" width="14.3984375" style="16" customWidth="1"/>
    <col min="11" max="11" width="17.86328125" style="16" customWidth="1"/>
    <col min="12" max="12" width="16.6640625" style="16" customWidth="1"/>
  </cols>
  <sheetData>
    <row r="1" spans="1:12" s="1" customFormat="1" ht="66.400000000000006" customHeight="1" x14ac:dyDescent="0.45">
      <c r="A1" s="3" t="s">
        <v>4</v>
      </c>
      <c r="B1" s="3" t="s">
        <v>29</v>
      </c>
      <c r="C1" s="4" t="s">
        <v>6</v>
      </c>
      <c r="D1" s="4" t="s">
        <v>5</v>
      </c>
      <c r="E1" s="4" t="s">
        <v>7</v>
      </c>
      <c r="F1" s="4" t="s">
        <v>8</v>
      </c>
      <c r="G1" s="3" t="s">
        <v>4</v>
      </c>
      <c r="H1" s="15" t="s">
        <v>29</v>
      </c>
      <c r="I1" s="4" t="s">
        <v>6</v>
      </c>
      <c r="J1" s="4" t="s">
        <v>5</v>
      </c>
      <c r="K1" s="4" t="s">
        <v>61</v>
      </c>
      <c r="L1" s="4" t="s">
        <v>60</v>
      </c>
    </row>
    <row r="2" spans="1:12" s="1" customFormat="1" ht="18" customHeight="1" x14ac:dyDescent="0.45">
      <c r="A2" s="3"/>
      <c r="B2" s="3"/>
      <c r="C2" s="4"/>
      <c r="D2" s="4"/>
      <c r="E2" s="4"/>
      <c r="F2" s="4"/>
      <c r="G2" s="6" t="s">
        <v>0</v>
      </c>
      <c r="H2" s="5" t="s">
        <v>34</v>
      </c>
      <c r="I2" s="17">
        <v>4163.04</v>
      </c>
      <c r="J2" s="17">
        <v>776125.68773799995</v>
      </c>
      <c r="K2" s="17">
        <v>267.05399999999997</v>
      </c>
      <c r="L2" s="17">
        <v>46781.573752999997</v>
      </c>
    </row>
    <row r="3" spans="1:12" s="1" customFormat="1" ht="18" customHeight="1" x14ac:dyDescent="0.45">
      <c r="A3" s="3"/>
      <c r="B3" s="3"/>
      <c r="C3" s="4"/>
      <c r="D3" s="4"/>
      <c r="E3" s="4"/>
      <c r="F3" s="4"/>
      <c r="G3" s="6"/>
      <c r="H3" s="5" t="s">
        <v>10</v>
      </c>
      <c r="I3" s="17">
        <v>1825.96</v>
      </c>
      <c r="J3" s="17">
        <v>514445.90009900002</v>
      </c>
      <c r="K3" s="17">
        <v>106.13800000000001</v>
      </c>
      <c r="L3" s="17">
        <v>20664.768093999999</v>
      </c>
    </row>
    <row r="4" spans="1:12" s="1" customFormat="1" ht="18" customHeight="1" x14ac:dyDescent="0.45">
      <c r="A4" s="3"/>
      <c r="B4" s="3"/>
      <c r="C4" s="4"/>
      <c r="D4" s="4"/>
      <c r="E4" s="4"/>
      <c r="F4" s="4"/>
      <c r="G4" s="6"/>
      <c r="H4" s="5" t="s">
        <v>35</v>
      </c>
      <c r="I4" s="17">
        <v>3740.3</v>
      </c>
      <c r="J4" s="17">
        <v>723594.10509700002</v>
      </c>
      <c r="K4" s="17">
        <v>771.96600000000001</v>
      </c>
      <c r="L4" s="17">
        <v>170642.00286899999</v>
      </c>
    </row>
    <row r="5" spans="1:12" s="1" customFormat="1" ht="18" customHeight="1" x14ac:dyDescent="0.45">
      <c r="A5" s="3"/>
      <c r="B5" s="3"/>
      <c r="C5" s="4"/>
      <c r="D5" s="4"/>
      <c r="E5" s="4"/>
      <c r="F5" s="4"/>
      <c r="G5" s="6"/>
      <c r="H5" s="5" t="s">
        <v>36</v>
      </c>
      <c r="I5" s="17">
        <v>3136.28</v>
      </c>
      <c r="J5" s="17">
        <v>435930.52272299997</v>
      </c>
      <c r="K5" s="17">
        <v>891.35799999999995</v>
      </c>
      <c r="L5" s="17">
        <v>133403.418278</v>
      </c>
    </row>
    <row r="6" spans="1:12" s="1" customFormat="1" ht="18" customHeight="1" x14ac:dyDescent="0.45">
      <c r="A6" s="3"/>
      <c r="B6" s="3"/>
      <c r="C6" s="4"/>
      <c r="D6" s="4"/>
      <c r="E6" s="4"/>
      <c r="F6" s="4"/>
      <c r="G6" s="6"/>
      <c r="H6" s="5" t="s">
        <v>37</v>
      </c>
      <c r="I6" s="17">
        <v>3251.49</v>
      </c>
      <c r="J6" s="17">
        <v>710506.22702999995</v>
      </c>
      <c r="K6" s="17">
        <v>708.78399999999999</v>
      </c>
      <c r="L6" s="17">
        <v>104654.91140300001</v>
      </c>
    </row>
    <row r="7" spans="1:12" s="1" customFormat="1" ht="18" customHeight="1" x14ac:dyDescent="0.45">
      <c r="A7" s="3"/>
      <c r="B7" s="3"/>
      <c r="C7" s="4"/>
      <c r="D7" s="4"/>
      <c r="E7" s="4"/>
      <c r="F7" s="4"/>
      <c r="G7" s="6"/>
      <c r="H7" s="5" t="s">
        <v>38</v>
      </c>
      <c r="I7" s="17">
        <v>587.14599999999996</v>
      </c>
      <c r="J7" s="17">
        <v>542326.75727399997</v>
      </c>
      <c r="K7" s="17">
        <v>20.230899999999998</v>
      </c>
      <c r="L7" s="17">
        <v>8775.454033</v>
      </c>
    </row>
    <row r="8" spans="1:12" s="1" customFormat="1" ht="18" customHeight="1" x14ac:dyDescent="0.45">
      <c r="A8" s="3"/>
      <c r="B8" s="3"/>
      <c r="C8" s="4"/>
      <c r="D8" s="4"/>
      <c r="E8" s="4"/>
      <c r="F8" s="4"/>
      <c r="G8" s="6"/>
      <c r="H8" s="5" t="s">
        <v>24</v>
      </c>
      <c r="I8" s="17">
        <v>5978.26</v>
      </c>
      <c r="J8" s="17">
        <v>580437.82657499996</v>
      </c>
      <c r="K8" s="17">
        <v>16.623000000000001</v>
      </c>
      <c r="L8" s="17">
        <v>3497.3543300000001</v>
      </c>
    </row>
    <row r="9" spans="1:12" s="1" customFormat="1" ht="18" customHeight="1" x14ac:dyDescent="0.45">
      <c r="A9" s="3"/>
      <c r="B9" s="3"/>
      <c r="C9" s="4"/>
      <c r="D9" s="4"/>
      <c r="E9" s="4"/>
      <c r="F9" s="4"/>
      <c r="G9" s="6"/>
      <c r="H9" s="5" t="s">
        <v>39</v>
      </c>
      <c r="I9" s="17">
        <v>2975.46</v>
      </c>
      <c r="J9" s="17">
        <v>267137.389341</v>
      </c>
      <c r="K9" s="17">
        <v>165.161</v>
      </c>
      <c r="L9" s="17">
        <v>19400.713231000002</v>
      </c>
    </row>
    <row r="10" spans="1:12" s="1" customFormat="1" ht="18" customHeight="1" x14ac:dyDescent="0.45">
      <c r="A10" s="3"/>
      <c r="B10" s="3"/>
      <c r="C10" s="4"/>
      <c r="D10" s="4"/>
      <c r="E10" s="4"/>
      <c r="F10" s="4"/>
      <c r="G10" s="22" t="s">
        <v>62</v>
      </c>
      <c r="H10" s="22"/>
      <c r="I10" s="23">
        <f>SUM(I2:I9)</f>
        <v>25657.936000000002</v>
      </c>
      <c r="J10" s="23">
        <f t="shared" ref="J10:L10" si="0">SUM(J2:J9)</f>
        <v>4550504.4158769995</v>
      </c>
      <c r="K10" s="23">
        <f t="shared" si="0"/>
        <v>2947.3148999999999</v>
      </c>
      <c r="L10" s="23">
        <f t="shared" si="0"/>
        <v>507820.19599099999</v>
      </c>
    </row>
    <row r="11" spans="1:12" s="1" customFormat="1" ht="18" customHeight="1" x14ac:dyDescent="0.45">
      <c r="A11" s="3"/>
      <c r="B11" s="3"/>
      <c r="C11" s="4"/>
      <c r="D11" s="4"/>
      <c r="E11" s="4"/>
      <c r="F11" s="4"/>
      <c r="G11" s="6" t="s">
        <v>1</v>
      </c>
      <c r="H11" s="5" t="s">
        <v>9</v>
      </c>
      <c r="I11" s="17">
        <v>1539.79</v>
      </c>
      <c r="J11" s="17">
        <v>5163.7525830000004</v>
      </c>
      <c r="K11" s="17">
        <v>18.648299999999999</v>
      </c>
      <c r="L11" s="17">
        <v>49.912286000000002</v>
      </c>
    </row>
    <row r="12" spans="1:12" s="1" customFormat="1" ht="18" customHeight="1" x14ac:dyDescent="0.45">
      <c r="A12" s="3"/>
      <c r="B12" s="3"/>
      <c r="C12" s="4"/>
      <c r="D12" s="4"/>
      <c r="E12" s="4"/>
      <c r="F12" s="4"/>
      <c r="G12" s="6"/>
      <c r="H12" s="5" t="s">
        <v>40</v>
      </c>
      <c r="I12" s="17">
        <v>2146.34</v>
      </c>
      <c r="J12" s="17">
        <v>206227.854758</v>
      </c>
      <c r="K12" s="17">
        <v>172.73099999999999</v>
      </c>
      <c r="L12" s="17">
        <v>19908.960632999999</v>
      </c>
    </row>
    <row r="13" spans="1:12" s="1" customFormat="1" ht="18" customHeight="1" x14ac:dyDescent="0.45">
      <c r="A13" s="3"/>
      <c r="B13" s="3"/>
      <c r="C13" s="4"/>
      <c r="D13" s="4"/>
      <c r="E13" s="4"/>
      <c r="F13" s="4"/>
      <c r="G13" s="6"/>
      <c r="H13" s="5" t="s">
        <v>41</v>
      </c>
      <c r="I13" s="17">
        <v>467.15699999999998</v>
      </c>
      <c r="J13" s="17">
        <v>24167.507616999999</v>
      </c>
      <c r="K13" s="17">
        <v>92.927700000000002</v>
      </c>
      <c r="L13" s="17">
        <v>6230.7125040000001</v>
      </c>
    </row>
    <row r="14" spans="1:12" s="1" customFormat="1" ht="18" customHeight="1" x14ac:dyDescent="0.45">
      <c r="A14" s="3"/>
      <c r="B14" s="3"/>
      <c r="C14" s="4"/>
      <c r="D14" s="4"/>
      <c r="E14" s="4"/>
      <c r="F14" s="4"/>
      <c r="G14" s="6"/>
      <c r="H14" s="5" t="s">
        <v>42</v>
      </c>
      <c r="I14" s="17">
        <v>894.65599999999995</v>
      </c>
      <c r="J14" s="17">
        <v>4117.0043130000004</v>
      </c>
      <c r="K14" s="17">
        <v>20.492899999999999</v>
      </c>
      <c r="L14" s="17">
        <v>127.73692</v>
      </c>
    </row>
    <row r="15" spans="1:12" s="1" customFormat="1" ht="18" customHeight="1" x14ac:dyDescent="0.45">
      <c r="A15" s="3"/>
      <c r="B15" s="3"/>
      <c r="C15" s="4"/>
      <c r="D15" s="4"/>
      <c r="E15" s="4"/>
      <c r="F15" s="4"/>
      <c r="G15" s="22" t="s">
        <v>62</v>
      </c>
      <c r="H15" s="22"/>
      <c r="I15" s="23">
        <f>SUM(I11:I14)</f>
        <v>5047.9430000000002</v>
      </c>
      <c r="J15" s="23">
        <f>SUM(J11:J14)</f>
        <v>239676.119271</v>
      </c>
      <c r="K15" s="23">
        <f t="shared" ref="J15:L15" si="1">SUM(K11:K14)</f>
        <v>304.79990000000004</v>
      </c>
      <c r="L15" s="23">
        <f t="shared" si="1"/>
        <v>26317.322342999996</v>
      </c>
    </row>
    <row r="16" spans="1:12" s="1" customFormat="1" ht="18" customHeight="1" x14ac:dyDescent="0.45">
      <c r="A16" s="3"/>
      <c r="B16" s="3"/>
      <c r="C16" s="4"/>
      <c r="D16" s="4"/>
      <c r="E16" s="4"/>
      <c r="F16" s="4"/>
      <c r="G16" s="6" t="s">
        <v>3</v>
      </c>
      <c r="H16" s="5" t="s">
        <v>13</v>
      </c>
      <c r="I16" s="17">
        <v>2926.13</v>
      </c>
      <c r="J16" s="17">
        <v>855400.82759999996</v>
      </c>
      <c r="K16" s="17">
        <v>9.9167400000000008</v>
      </c>
      <c r="L16" s="17">
        <v>3433.9229719999998</v>
      </c>
    </row>
    <row r="17" spans="1:12" s="1" customFormat="1" ht="18" customHeight="1" x14ac:dyDescent="0.45">
      <c r="A17" s="3"/>
      <c r="B17" s="3"/>
      <c r="C17" s="4"/>
      <c r="D17" s="4"/>
      <c r="E17" s="4"/>
      <c r="F17" s="4"/>
      <c r="G17" s="6"/>
      <c r="H17" s="5" t="s">
        <v>16</v>
      </c>
      <c r="I17" s="17">
        <v>779.70100000000002</v>
      </c>
      <c r="J17" s="17">
        <v>1339754.5370400001</v>
      </c>
      <c r="K17" s="17">
        <v>5.0206999999999997</v>
      </c>
      <c r="L17" s="17">
        <v>9997.3802250000008</v>
      </c>
    </row>
    <row r="18" spans="1:12" s="1" customFormat="1" ht="18" customHeight="1" x14ac:dyDescent="0.45">
      <c r="A18" s="3"/>
      <c r="B18" s="3"/>
      <c r="C18" s="4"/>
      <c r="D18" s="4"/>
      <c r="E18" s="4"/>
      <c r="F18" s="4"/>
      <c r="G18" s="6"/>
      <c r="H18" s="5" t="s">
        <v>17</v>
      </c>
      <c r="I18" s="17">
        <v>2085.02</v>
      </c>
      <c r="J18" s="17">
        <v>941452.64913200005</v>
      </c>
      <c r="K18" s="17">
        <v>1.99468</v>
      </c>
      <c r="L18" s="17">
        <v>1374.01208</v>
      </c>
    </row>
    <row r="19" spans="1:12" s="1" customFormat="1" ht="18" customHeight="1" x14ac:dyDescent="0.45">
      <c r="A19" s="3"/>
      <c r="B19" s="3"/>
      <c r="C19" s="4"/>
      <c r="D19" s="4"/>
      <c r="E19" s="4"/>
      <c r="F19" s="4"/>
      <c r="G19" s="6"/>
      <c r="H19" s="5" t="s">
        <v>3</v>
      </c>
      <c r="I19" s="17">
        <v>167.21600000000001</v>
      </c>
      <c r="J19" s="17">
        <v>909559.904232</v>
      </c>
      <c r="K19" s="17">
        <v>0.53262900000000002</v>
      </c>
      <c r="L19" s="17">
        <v>2242.285061</v>
      </c>
    </row>
    <row r="20" spans="1:12" s="1" customFormat="1" ht="18" customHeight="1" x14ac:dyDescent="0.45">
      <c r="A20" s="3"/>
      <c r="B20" s="3"/>
      <c r="C20" s="4"/>
      <c r="D20" s="4"/>
      <c r="E20" s="4"/>
      <c r="F20" s="4"/>
      <c r="G20" s="6"/>
      <c r="H20" s="5" t="s">
        <v>25</v>
      </c>
      <c r="I20" s="17">
        <v>2795.88</v>
      </c>
      <c r="J20" s="17">
        <v>973873.86514400004</v>
      </c>
      <c r="K20" s="17">
        <v>4.35832</v>
      </c>
      <c r="L20" s="17">
        <v>2758.0525090000001</v>
      </c>
    </row>
    <row r="21" spans="1:12" s="1" customFormat="1" ht="18" customHeight="1" x14ac:dyDescent="0.45">
      <c r="A21" s="3"/>
      <c r="B21" s="3"/>
      <c r="C21" s="4"/>
      <c r="D21" s="4"/>
      <c r="E21" s="4"/>
      <c r="F21" s="4"/>
      <c r="G21" s="6"/>
      <c r="H21" s="5" t="s">
        <v>27</v>
      </c>
      <c r="I21" s="17">
        <v>1078.5999999999999</v>
      </c>
      <c r="J21" s="17">
        <v>1204451.4132999999</v>
      </c>
      <c r="K21" s="17">
        <v>5.5738999999999997E-2</v>
      </c>
      <c r="L21" s="17">
        <v>83.362024000000005</v>
      </c>
    </row>
    <row r="22" spans="1:12" s="1" customFormat="1" ht="18" customHeight="1" x14ac:dyDescent="0.45">
      <c r="A22" s="3"/>
      <c r="B22" s="3"/>
      <c r="C22" s="4"/>
      <c r="D22" s="4"/>
      <c r="E22" s="4"/>
      <c r="F22" s="4"/>
      <c r="G22" s="6"/>
      <c r="H22" s="5" t="s">
        <v>28</v>
      </c>
      <c r="I22" s="17">
        <v>1217.53</v>
      </c>
      <c r="J22" s="17">
        <v>729043.39957799995</v>
      </c>
      <c r="K22" s="17">
        <v>11.225300000000001</v>
      </c>
      <c r="L22" s="17">
        <v>9206.5549919999994</v>
      </c>
    </row>
    <row r="23" spans="1:12" s="1" customFormat="1" ht="18" customHeight="1" x14ac:dyDescent="0.45">
      <c r="A23" s="3"/>
      <c r="B23" s="3"/>
      <c r="C23" s="4"/>
      <c r="D23" s="4"/>
      <c r="E23" s="4"/>
      <c r="F23" s="4"/>
      <c r="G23" s="22" t="s">
        <v>62</v>
      </c>
      <c r="H23" s="22"/>
      <c r="I23" s="23">
        <f>SUM(I16:I22)</f>
        <v>11050.077000000001</v>
      </c>
      <c r="J23" s="23">
        <f t="shared" ref="J23:L23" si="2">SUM(J16:J22)</f>
        <v>6953536.5960260015</v>
      </c>
      <c r="K23" s="23">
        <f t="shared" si="2"/>
        <v>33.104107999999997</v>
      </c>
      <c r="L23" s="23">
        <f t="shared" si="2"/>
        <v>29095.569862999997</v>
      </c>
    </row>
    <row r="24" spans="1:12" ht="18" customHeight="1" x14ac:dyDescent="0.45">
      <c r="A24" s="8" t="s">
        <v>2</v>
      </c>
      <c r="B24" s="9" t="s">
        <v>15</v>
      </c>
      <c r="C24" s="10">
        <v>1240.07</v>
      </c>
      <c r="D24" s="10">
        <v>220887.51667800001</v>
      </c>
      <c r="E24" s="11">
        <v>3428290</v>
      </c>
      <c r="F24" s="11">
        <v>608.01286300000004</v>
      </c>
      <c r="G24" s="6" t="s">
        <v>44</v>
      </c>
      <c r="H24" s="5" t="s">
        <v>43</v>
      </c>
      <c r="I24" s="2">
        <v>2060.6799999999998</v>
      </c>
      <c r="J24" s="2">
        <v>114344.43483</v>
      </c>
      <c r="K24" s="2">
        <v>369.78500000000003</v>
      </c>
      <c r="L24" s="2">
        <v>21558.723353000001</v>
      </c>
    </row>
    <row r="25" spans="1:12" ht="18" customHeight="1" x14ac:dyDescent="0.45">
      <c r="A25" s="8"/>
      <c r="B25" s="9" t="s">
        <v>18</v>
      </c>
      <c r="C25" s="10">
        <v>132.47399999999999</v>
      </c>
      <c r="D25" s="10">
        <v>412608.32107300003</v>
      </c>
      <c r="E25" s="11" t="s">
        <v>30</v>
      </c>
      <c r="F25" s="11" t="s">
        <v>30</v>
      </c>
      <c r="G25" s="6"/>
      <c r="H25" s="5" t="s">
        <v>45</v>
      </c>
      <c r="I25" s="2">
        <v>3705.32</v>
      </c>
      <c r="J25" s="2">
        <v>49747.658349999998</v>
      </c>
      <c r="K25" s="2">
        <v>25.845700000000001</v>
      </c>
      <c r="L25" s="2">
        <v>283.49383999999998</v>
      </c>
    </row>
    <row r="26" spans="1:12" ht="18" customHeight="1" x14ac:dyDescent="0.45">
      <c r="A26" s="8"/>
      <c r="B26" s="9" t="s">
        <v>19</v>
      </c>
      <c r="C26" s="10">
        <v>5828.4</v>
      </c>
      <c r="D26" s="10">
        <v>137293.08666500001</v>
      </c>
      <c r="E26" s="11">
        <v>92385500</v>
      </c>
      <c r="F26" s="11">
        <v>2295.1638929999999</v>
      </c>
      <c r="G26" s="6"/>
      <c r="H26" s="5" t="s">
        <v>46</v>
      </c>
      <c r="I26" s="2">
        <v>2201.71</v>
      </c>
      <c r="J26" s="2">
        <v>90009.711072000006</v>
      </c>
      <c r="K26" s="2">
        <v>221.684</v>
      </c>
      <c r="L26" s="2">
        <v>10935.224082999999</v>
      </c>
    </row>
    <row r="27" spans="1:12" ht="18" customHeight="1" x14ac:dyDescent="0.45">
      <c r="A27" s="8"/>
      <c r="B27" s="9" t="s">
        <v>20</v>
      </c>
      <c r="C27" s="10">
        <v>1245.1500000000001</v>
      </c>
      <c r="D27" s="10">
        <v>63740.378431999998</v>
      </c>
      <c r="E27" s="11" t="s">
        <v>30</v>
      </c>
      <c r="F27" s="11" t="s">
        <v>30</v>
      </c>
      <c r="G27" s="6"/>
      <c r="H27" s="5" t="s">
        <v>47</v>
      </c>
      <c r="I27" s="2">
        <v>1538.36</v>
      </c>
      <c r="J27" s="2">
        <v>200025.774492</v>
      </c>
      <c r="K27" s="2">
        <v>69.004199999999997</v>
      </c>
      <c r="L27" s="2">
        <v>10406.645161</v>
      </c>
    </row>
    <row r="28" spans="1:12" ht="18" customHeight="1" x14ac:dyDescent="0.45">
      <c r="A28" s="8"/>
      <c r="B28" s="9" t="s">
        <v>21</v>
      </c>
      <c r="C28" s="10">
        <v>3191.61</v>
      </c>
      <c r="D28" s="10">
        <v>310035.43930199998</v>
      </c>
      <c r="E28" s="11">
        <v>4124700</v>
      </c>
      <c r="F28" s="11">
        <v>542.972127</v>
      </c>
      <c r="G28" s="6"/>
      <c r="H28" s="5" t="s">
        <v>44</v>
      </c>
      <c r="I28" s="2">
        <v>5532.46</v>
      </c>
      <c r="J28" s="2">
        <v>379451.42949399998</v>
      </c>
      <c r="K28" s="2">
        <v>49.942599999999999</v>
      </c>
      <c r="L28" s="2">
        <v>7984.5083249999998</v>
      </c>
    </row>
    <row r="29" spans="1:12" ht="18" customHeight="1" x14ac:dyDescent="0.45">
      <c r="A29" s="8"/>
      <c r="B29" s="9" t="s">
        <v>22</v>
      </c>
      <c r="C29" s="10">
        <v>1347.39</v>
      </c>
      <c r="D29" s="10">
        <v>160328.375516</v>
      </c>
      <c r="E29" s="11">
        <v>1311710</v>
      </c>
      <c r="F29" s="11">
        <v>171.28576000000001</v>
      </c>
      <c r="G29" s="6"/>
      <c r="H29" s="5" t="s">
        <v>48</v>
      </c>
      <c r="I29" s="2">
        <v>3156.27</v>
      </c>
      <c r="J29" s="2">
        <v>290555.91386999999</v>
      </c>
      <c r="K29" s="2">
        <v>547.26800000000003</v>
      </c>
      <c r="L29" s="2">
        <v>43800.514239999997</v>
      </c>
    </row>
    <row r="30" spans="1:12" ht="18" customHeight="1" x14ac:dyDescent="0.45">
      <c r="A30" s="8"/>
      <c r="B30" s="9" t="s">
        <v>23</v>
      </c>
      <c r="C30" s="10">
        <v>10148.700000000001</v>
      </c>
      <c r="D30" s="10">
        <v>60639.452879999997</v>
      </c>
      <c r="E30" s="11">
        <v>567850000</v>
      </c>
      <c r="F30" s="11">
        <v>2798.8064450000002</v>
      </c>
      <c r="G30" s="6"/>
      <c r="H30" s="5" t="s">
        <v>49</v>
      </c>
      <c r="I30" s="2">
        <v>1724.18</v>
      </c>
      <c r="J30" s="2">
        <v>198203.047628</v>
      </c>
      <c r="K30" s="2">
        <v>125.431</v>
      </c>
      <c r="L30" s="2">
        <v>10924.257255</v>
      </c>
    </row>
    <row r="31" spans="1:12" ht="18" customHeight="1" x14ac:dyDescent="0.45">
      <c r="A31" s="8"/>
      <c r="B31" s="9"/>
      <c r="C31" s="10"/>
      <c r="D31" s="10"/>
      <c r="E31" s="11"/>
      <c r="F31" s="11"/>
      <c r="G31" s="22" t="s">
        <v>62</v>
      </c>
      <c r="H31" s="22"/>
      <c r="I31" s="23">
        <f>SUM(I24:I30)</f>
        <v>19918.98</v>
      </c>
      <c r="J31" s="23">
        <f>SUM(J24:J30)</f>
        <v>1322337.9697359998</v>
      </c>
      <c r="K31" s="23">
        <f>SUM(K24:K30)</f>
        <v>1408.9605000000001</v>
      </c>
      <c r="L31" s="23">
        <f>SUM(L24:L30)</f>
        <v>105893.366257</v>
      </c>
    </row>
    <row r="32" spans="1:12" ht="18" customHeight="1" x14ac:dyDescent="0.45">
      <c r="A32" s="8"/>
      <c r="B32" s="9"/>
      <c r="C32" s="10"/>
      <c r="D32" s="10"/>
      <c r="E32" s="11"/>
      <c r="F32" s="11"/>
      <c r="G32" s="6" t="s">
        <v>51</v>
      </c>
      <c r="H32" s="5" t="s">
        <v>50</v>
      </c>
      <c r="I32" s="2">
        <v>2117.83</v>
      </c>
      <c r="J32" s="2">
        <v>278307.57696799998</v>
      </c>
      <c r="K32" s="2">
        <v>395.75299999999999</v>
      </c>
      <c r="L32" s="2">
        <v>46228.589373000003</v>
      </c>
    </row>
    <row r="33" spans="1:12" ht="18" customHeight="1" x14ac:dyDescent="0.45">
      <c r="A33" s="8"/>
      <c r="B33" s="9" t="s">
        <v>11</v>
      </c>
      <c r="C33" s="10">
        <v>7205.98</v>
      </c>
      <c r="D33" s="10">
        <v>200758.000944</v>
      </c>
      <c r="E33" s="11">
        <v>1719930</v>
      </c>
      <c r="F33" s="11">
        <v>159.04704000000001</v>
      </c>
      <c r="G33" s="6"/>
      <c r="H33" s="5" t="s">
        <v>52</v>
      </c>
      <c r="I33" s="2">
        <v>2275.2399999999998</v>
      </c>
      <c r="J33" s="2">
        <v>183266.80916599999</v>
      </c>
      <c r="K33" s="2">
        <v>114.057</v>
      </c>
      <c r="L33" s="2">
        <v>11357.954684</v>
      </c>
    </row>
    <row r="34" spans="1:12" x14ac:dyDescent="0.45">
      <c r="A34" s="8"/>
      <c r="B34" s="9" t="s">
        <v>12</v>
      </c>
      <c r="C34" s="10">
        <v>6357.39</v>
      </c>
      <c r="D34" s="10">
        <v>170026.75550500001</v>
      </c>
      <c r="E34" s="11">
        <v>3290000</v>
      </c>
      <c r="F34" s="11">
        <v>1182.7808219999999</v>
      </c>
      <c r="G34" s="6"/>
      <c r="H34" s="5" t="s">
        <v>53</v>
      </c>
      <c r="I34" s="2">
        <v>5554.09</v>
      </c>
      <c r="J34" s="2">
        <v>325868.66716700001</v>
      </c>
      <c r="K34" s="2">
        <v>585.74699999999996</v>
      </c>
      <c r="L34" s="2">
        <v>33497.026109999999</v>
      </c>
    </row>
    <row r="35" spans="1:12" x14ac:dyDescent="0.45">
      <c r="A35" s="8"/>
      <c r="B35" s="9" t="s">
        <v>14</v>
      </c>
      <c r="C35" s="10">
        <v>12969.6</v>
      </c>
      <c r="D35" s="10">
        <v>205878.23721399999</v>
      </c>
      <c r="E35" s="11">
        <v>28689800</v>
      </c>
      <c r="F35" s="11">
        <v>1818.2417700000001</v>
      </c>
      <c r="G35" s="6"/>
      <c r="H35" s="5" t="s">
        <v>54</v>
      </c>
      <c r="I35" s="2">
        <v>1493.24</v>
      </c>
      <c r="J35" s="2">
        <v>25817.379991999998</v>
      </c>
      <c r="K35" s="2">
        <v>114.327</v>
      </c>
      <c r="L35" s="2">
        <v>1501.8991309999999</v>
      </c>
    </row>
    <row r="36" spans="1:12" x14ac:dyDescent="0.45">
      <c r="A36" s="8"/>
      <c r="B36" s="9" t="s">
        <v>26</v>
      </c>
      <c r="C36" s="10">
        <v>11835.6</v>
      </c>
      <c r="D36" s="10">
        <v>369036.669192</v>
      </c>
      <c r="E36" s="11">
        <v>57132400</v>
      </c>
      <c r="F36" s="11">
        <v>616.48139200000003</v>
      </c>
      <c r="G36" s="6"/>
      <c r="H36" s="5" t="s">
        <v>55</v>
      </c>
      <c r="I36" s="2">
        <v>3049.02</v>
      </c>
      <c r="J36" s="2">
        <v>303902.48316800001</v>
      </c>
      <c r="K36" s="2">
        <v>260.96499999999997</v>
      </c>
      <c r="L36" s="2">
        <v>19800.169322999998</v>
      </c>
    </row>
    <row r="37" spans="1:12" x14ac:dyDescent="0.45">
      <c r="A37" s="12" t="s">
        <v>32</v>
      </c>
      <c r="B37" s="12"/>
      <c r="C37" s="13">
        <f>SUM(C33:C36)</f>
        <v>38368.57</v>
      </c>
      <c r="D37" s="13">
        <f>SUM(D33:D36)</f>
        <v>945699.662855</v>
      </c>
      <c r="E37" s="13">
        <f>SUM(E33:E36)</f>
        <v>90832130</v>
      </c>
      <c r="F37" s="13">
        <f>SUM(F33:F36)</f>
        <v>3776.5510239999999</v>
      </c>
      <c r="G37" s="6"/>
      <c r="H37" s="5" t="s">
        <v>56</v>
      </c>
      <c r="I37" s="2">
        <v>1571.96</v>
      </c>
      <c r="J37" s="2">
        <v>243357.81135900001</v>
      </c>
      <c r="K37" s="2">
        <v>81.677099999999996</v>
      </c>
      <c r="L37" s="2">
        <v>10455.955583000001</v>
      </c>
    </row>
    <row r="38" spans="1:12" x14ac:dyDescent="0.45">
      <c r="G38" s="6"/>
      <c r="H38" s="5" t="s">
        <v>57</v>
      </c>
      <c r="I38" s="2">
        <v>1690.11</v>
      </c>
      <c r="J38" s="2">
        <v>324044.747836</v>
      </c>
      <c r="K38" s="2">
        <v>69.662499999999994</v>
      </c>
      <c r="L38" s="2">
        <v>10300.624232</v>
      </c>
    </row>
    <row r="39" spans="1:12" x14ac:dyDescent="0.45">
      <c r="G39" s="6"/>
      <c r="H39" s="5" t="s">
        <v>58</v>
      </c>
      <c r="I39" s="2">
        <v>1785.92</v>
      </c>
      <c r="J39" s="2">
        <v>67834.966549999997</v>
      </c>
      <c r="K39" s="2">
        <v>179.571</v>
      </c>
      <c r="L39" s="2">
        <v>6903.2311970000001</v>
      </c>
    </row>
    <row r="40" spans="1:12" x14ac:dyDescent="0.45">
      <c r="G40" s="6"/>
      <c r="H40" s="5" t="s">
        <v>59</v>
      </c>
      <c r="I40" s="2">
        <v>616.36</v>
      </c>
      <c r="J40" s="2">
        <v>84866.403802999994</v>
      </c>
      <c r="K40" s="2">
        <v>24.839600000000001</v>
      </c>
      <c r="L40" s="2">
        <v>1214.555149</v>
      </c>
    </row>
    <row r="41" spans="1:12" x14ac:dyDescent="0.45">
      <c r="G41" s="22" t="s">
        <v>62</v>
      </c>
      <c r="H41" s="22"/>
      <c r="I41" s="23">
        <f>SUM(I32:I40)</f>
        <v>20153.770000000004</v>
      </c>
      <c r="J41" s="23">
        <f t="shared" ref="J41:L41" si="3">SUM(J32:J40)</f>
        <v>1837266.846009</v>
      </c>
      <c r="K41" s="23">
        <f t="shared" si="3"/>
        <v>1826.5991999999999</v>
      </c>
      <c r="L41" s="23">
        <f t="shared" si="3"/>
        <v>141260.00478199997</v>
      </c>
    </row>
    <row r="42" spans="1:12" s="7" customFormat="1" ht="18" customHeight="1" x14ac:dyDescent="0.45">
      <c r="C42" s="19"/>
      <c r="D42" s="19"/>
      <c r="E42" s="19"/>
      <c r="F42" s="19"/>
      <c r="G42" s="20" t="s">
        <v>31</v>
      </c>
      <c r="H42" s="20"/>
      <c r="I42" s="21">
        <f>I41+I31+I23+I15+I10</f>
        <v>81828.706000000006</v>
      </c>
      <c r="J42" s="21">
        <f t="shared" ref="J42:L42" si="4">J41+J31+J23+J15+J10</f>
        <v>14903321.946919002</v>
      </c>
      <c r="K42" s="21">
        <f t="shared" si="4"/>
        <v>6520.7786079999996</v>
      </c>
      <c r="L42" s="21">
        <f t="shared" si="4"/>
        <v>810386.45923599997</v>
      </c>
    </row>
    <row r="43" spans="1:12" ht="14.25" customHeight="1" x14ac:dyDescent="0.45">
      <c r="G43" s="18" t="s">
        <v>33</v>
      </c>
      <c r="H43" s="18"/>
      <c r="I43" s="18"/>
      <c r="J43" s="18"/>
      <c r="K43" s="18"/>
      <c r="L43" s="18"/>
    </row>
    <row r="44" spans="1:12" x14ac:dyDescent="0.45">
      <c r="G44" s="18"/>
      <c r="H44" s="18"/>
      <c r="I44" s="18"/>
      <c r="J44" s="18"/>
      <c r="K44" s="18"/>
      <c r="L44" s="18"/>
    </row>
    <row r="45" spans="1:12" x14ac:dyDescent="0.45">
      <c r="G45" s="18"/>
      <c r="H45" s="18"/>
      <c r="I45" s="18"/>
      <c r="J45" s="18"/>
      <c r="K45" s="18"/>
      <c r="L45" s="18"/>
    </row>
    <row r="46" spans="1:12" x14ac:dyDescent="0.45">
      <c r="G46" s="18"/>
      <c r="H46" s="18"/>
      <c r="I46" s="18"/>
      <c r="J46" s="18"/>
      <c r="K46" s="18"/>
      <c r="L46" s="18"/>
    </row>
    <row r="47" spans="1:12" x14ac:dyDescent="0.45">
      <c r="G47" s="18"/>
      <c r="H47" s="18"/>
      <c r="I47" s="18"/>
      <c r="J47" s="18"/>
      <c r="K47" s="18"/>
      <c r="L47" s="18"/>
    </row>
    <row r="48" spans="1:12" ht="139.5" customHeight="1" x14ac:dyDescent="0.45">
      <c r="G48" s="18"/>
      <c r="H48" s="18"/>
      <c r="I48" s="18"/>
      <c r="J48" s="18"/>
      <c r="K48" s="18"/>
      <c r="L48" s="18"/>
    </row>
  </sheetData>
  <mergeCells count="15">
    <mergeCell ref="G24:G30"/>
    <mergeCell ref="G32:G40"/>
    <mergeCell ref="G31:H31"/>
    <mergeCell ref="G41:H41"/>
    <mergeCell ref="G42:H42"/>
    <mergeCell ref="G10:H10"/>
    <mergeCell ref="G2:G9"/>
    <mergeCell ref="G15:H15"/>
    <mergeCell ref="G23:H23"/>
    <mergeCell ref="G43:L48"/>
    <mergeCell ref="G11:G14"/>
    <mergeCell ref="G16:G22"/>
    <mergeCell ref="A24:A32"/>
    <mergeCell ref="A33:A36"/>
    <mergeCell ref="A37:B3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D89E7-C05A-4625-8EFA-FDD6A3F3B4AC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Suwanan SATEIANDEE</dc:creator>
  <cp:lastModifiedBy>Suwanan SATEIANDEE</cp:lastModifiedBy>
  <dcterms:created xsi:type="dcterms:W3CDTF">2024-09-10T06:18:18Z</dcterms:created>
  <dcterms:modified xsi:type="dcterms:W3CDTF">2024-09-10T09:46:55Z</dcterms:modified>
</cp:coreProperties>
</file>